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E307" i="9"/>
  <c r="B307" i="9" s="1"/>
  <c r="H306" i="9"/>
  <c r="G306" i="9"/>
  <c r="E306" i="9" s="1"/>
  <c r="B306" i="9" s="1"/>
  <c r="F306" i="9"/>
  <c r="H305" i="9"/>
  <c r="G305" i="9"/>
  <c r="E305" i="9" s="1"/>
  <c r="B305" i="9" s="1"/>
  <c r="F305" i="9"/>
  <c r="H304" i="9"/>
  <c r="E304" i="9" s="1"/>
  <c r="B304" i="9" s="1"/>
  <c r="G304" i="9"/>
  <c r="F304" i="9"/>
  <c r="H303" i="9"/>
  <c r="G303" i="9"/>
  <c r="E303" i="9" s="1"/>
  <c r="B303" i="9" s="1"/>
  <c r="F303" i="9"/>
  <c r="H302" i="9"/>
  <c r="G302" i="9"/>
  <c r="F302" i="9"/>
  <c r="E302" i="9"/>
  <c r="B302" i="9" s="1"/>
  <c r="H301" i="9"/>
  <c r="G301" i="9"/>
  <c r="E301" i="9" s="1"/>
  <c r="F301" i="9"/>
  <c r="H300" i="9"/>
  <c r="G300" i="9"/>
  <c r="F300" i="9"/>
  <c r="H299" i="9"/>
  <c r="E299" i="9" s="1"/>
  <c r="B299" i="9" s="1"/>
  <c r="G299" i="9"/>
  <c r="F299" i="9"/>
  <c r="H298" i="9"/>
  <c r="E298" i="9" s="1"/>
  <c r="B298" i="9" s="1"/>
  <c r="G298" i="9"/>
  <c r="F298" i="9"/>
  <c r="H297" i="9"/>
  <c r="G297" i="9"/>
  <c r="E297" i="9" s="1"/>
  <c r="F297" i="9"/>
  <c r="H296" i="9"/>
  <c r="G296" i="9"/>
  <c r="F296" i="9"/>
  <c r="H295" i="9"/>
  <c r="E295" i="9" s="1"/>
  <c r="G295" i="9"/>
  <c r="F295" i="9"/>
  <c r="B295" i="9"/>
  <c r="H294" i="9"/>
  <c r="G294" i="9"/>
  <c r="E294" i="9" s="1"/>
  <c r="B294" i="9" s="1"/>
  <c r="F294" i="9"/>
  <c r="H293" i="9"/>
  <c r="G293" i="9"/>
  <c r="F293" i="9"/>
  <c r="H292" i="9"/>
  <c r="G292" i="9"/>
  <c r="F292" i="9"/>
  <c r="F291" i="9"/>
  <c r="F290" i="9"/>
  <c r="H289" i="9"/>
  <c r="G289" i="9"/>
  <c r="E289" i="9" s="1"/>
  <c r="F289" i="9"/>
  <c r="H288" i="9"/>
  <c r="G288" i="9"/>
  <c r="F288" i="9"/>
  <c r="H287" i="9"/>
  <c r="E287" i="9" s="1"/>
  <c r="B287" i="9" s="1"/>
  <c r="G287" i="9"/>
  <c r="F287" i="9"/>
  <c r="H286" i="9"/>
  <c r="E286" i="9" s="1"/>
  <c r="G286" i="9"/>
  <c r="F286" i="9"/>
  <c r="F285" i="9"/>
  <c r="H284" i="9"/>
  <c r="G284" i="9"/>
  <c r="E284" i="9" s="1"/>
  <c r="F284" i="9"/>
  <c r="H283" i="9"/>
  <c r="G283" i="9"/>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L270" i="9"/>
  <c r="F270" i="9"/>
  <c r="B270" i="9" s="1"/>
  <c r="E270" i="9"/>
  <c r="M269" i="9"/>
  <c r="L269" i="9"/>
  <c r="E269" i="9"/>
  <c r="M268" i="9"/>
  <c r="F268" i="9" s="1"/>
  <c r="B268" i="9" s="1"/>
  <c r="L268" i="9"/>
  <c r="E268" i="9"/>
  <c r="M267" i="9"/>
  <c r="L267" i="9"/>
  <c r="F267" i="9"/>
  <c r="E267" i="9"/>
  <c r="B267" i="9" s="1"/>
  <c r="M266" i="9"/>
  <c r="L266" i="9"/>
  <c r="F266" i="9"/>
  <c r="B266" i="9" s="1"/>
  <c r="E266" i="9"/>
  <c r="M265" i="9"/>
  <c r="L265" i="9"/>
  <c r="E265" i="9"/>
  <c r="M264" i="9"/>
  <c r="F264" i="9" s="1"/>
  <c r="B264" i="9" s="1"/>
  <c r="L264" i="9"/>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s="1"/>
  <c r="B258" i="9" s="1"/>
  <c r="E258" i="9"/>
  <c r="M257" i="9"/>
  <c r="L257" i="9"/>
  <c r="F257" i="9" s="1"/>
  <c r="B257" i="9" s="1"/>
  <c r="E257" i="9"/>
  <c r="M256" i="9"/>
  <c r="F256" i="9" s="1"/>
  <c r="B256" i="9" s="1"/>
  <c r="L256" i="9"/>
  <c r="E256" i="9"/>
  <c r="M255" i="9"/>
  <c r="L255" i="9"/>
  <c r="F255" i="9"/>
  <c r="E255" i="9"/>
  <c r="B255" i="9" s="1"/>
  <c r="M254" i="9"/>
  <c r="L254" i="9"/>
  <c r="F254" i="9" s="1"/>
  <c r="B254" i="9" s="1"/>
  <c r="E254" i="9"/>
  <c r="M253" i="9"/>
  <c r="L253" i="9"/>
  <c r="F253" i="9" s="1"/>
  <c r="E253" i="9"/>
  <c r="B253" i="9"/>
  <c r="M252" i="9"/>
  <c r="L252" i="9"/>
  <c r="F252" i="9" s="1"/>
  <c r="E252" i="9"/>
  <c r="B252" i="9"/>
  <c r="M251" i="9"/>
  <c r="L251" i="9"/>
  <c r="F251" i="9"/>
  <c r="E251" i="9"/>
  <c r="B251" i="9" s="1"/>
  <c r="M250" i="9"/>
  <c r="L250" i="9"/>
  <c r="F250" i="9" s="1"/>
  <c r="B250" i="9" s="1"/>
  <c r="E250" i="9"/>
  <c r="M249" i="9"/>
  <c r="L249" i="9"/>
  <c r="E249" i="9"/>
  <c r="M248" i="9"/>
  <c r="L248" i="9"/>
  <c r="E248" i="9"/>
  <c r="M247" i="9"/>
  <c r="L247" i="9"/>
  <c r="F247" i="9"/>
  <c r="E247" i="9"/>
  <c r="B247" i="9" s="1"/>
  <c r="M246" i="9"/>
  <c r="L246" i="9"/>
  <c r="F246" i="9" s="1"/>
  <c r="B246" i="9" s="1"/>
  <c r="E246" i="9"/>
  <c r="M245" i="9"/>
  <c r="L245" i="9"/>
  <c r="F245" i="9" s="1"/>
  <c r="B245" i="9" s="1"/>
  <c r="E245" i="9"/>
  <c r="M244" i="9"/>
  <c r="L244" i="9"/>
  <c r="F244" i="9" s="1"/>
  <c r="B244" i="9" s="1"/>
  <c r="E244" i="9"/>
  <c r="M243" i="9"/>
  <c r="L243" i="9"/>
  <c r="F243" i="9"/>
  <c r="E243" i="9"/>
  <c r="B243" i="9" s="1"/>
  <c r="M242" i="9"/>
  <c r="L242" i="9"/>
  <c r="F242" i="9" s="1"/>
  <c r="E242" i="9"/>
  <c r="M241" i="9"/>
  <c r="L241" i="9"/>
  <c r="F241" i="9" s="1"/>
  <c r="B241" i="9" s="1"/>
  <c r="E241" i="9"/>
  <c r="M240" i="9"/>
  <c r="L240" i="9"/>
  <c r="F240" i="9" s="1"/>
  <c r="B240" i="9" s="1"/>
  <c r="E240" i="9"/>
  <c r="M239" i="9"/>
  <c r="L239" i="9"/>
  <c r="F239" i="9"/>
  <c r="E239" i="9"/>
  <c r="B239" i="9" s="1"/>
  <c r="M238" i="9"/>
  <c r="L238" i="9"/>
  <c r="F238" i="9" s="1"/>
  <c r="E238" i="9"/>
  <c r="B238" i="9" s="1"/>
  <c r="M237" i="9"/>
  <c r="L237" i="9"/>
  <c r="F237" i="9" s="1"/>
  <c r="E237" i="9"/>
  <c r="B237" i="9"/>
  <c r="M236" i="9"/>
  <c r="L236" i="9"/>
  <c r="F236" i="9" s="1"/>
  <c r="E236" i="9"/>
  <c r="B236" i="9"/>
  <c r="M235" i="9"/>
  <c r="L235" i="9"/>
  <c r="F235" i="9"/>
  <c r="E235" i="9"/>
  <c r="B235" i="9" s="1"/>
  <c r="M234" i="9"/>
  <c r="L234" i="9"/>
  <c r="F234" i="9" s="1"/>
  <c r="B234" i="9" s="1"/>
  <c r="E234" i="9"/>
  <c r="M233" i="9"/>
  <c r="L233" i="9"/>
  <c r="E233" i="9"/>
  <c r="M232" i="9"/>
  <c r="L232" i="9"/>
  <c r="E232" i="9"/>
  <c r="M231" i="9"/>
  <c r="L231" i="9"/>
  <c r="F231" i="9"/>
  <c r="E231" i="9"/>
  <c r="B231" i="9" s="1"/>
  <c r="M230" i="9"/>
  <c r="L230" i="9"/>
  <c r="F230" i="9" s="1"/>
  <c r="B230" i="9" s="1"/>
  <c r="E230" i="9"/>
  <c r="M229" i="9"/>
  <c r="L229" i="9"/>
  <c r="F229" i="9" s="1"/>
  <c r="B229" i="9" s="1"/>
  <c r="E229" i="9"/>
  <c r="M228" i="9"/>
  <c r="F228" i="9" s="1"/>
  <c r="B228" i="9" s="1"/>
  <c r="L228" i="9"/>
  <c r="E228" i="9"/>
  <c r="M227" i="9"/>
  <c r="L227" i="9"/>
  <c r="F227" i="9"/>
  <c r="E227" i="9"/>
  <c r="B227" i="9" s="1"/>
  <c r="M226" i="9"/>
  <c r="L226" i="9"/>
  <c r="F226" i="9" s="1"/>
  <c r="B226" i="9" s="1"/>
  <c r="E226" i="9"/>
  <c r="M225" i="9"/>
  <c r="L225" i="9"/>
  <c r="E225" i="9"/>
  <c r="M224" i="9"/>
  <c r="F224" i="9" s="1"/>
  <c r="B224" i="9" s="1"/>
  <c r="L224" i="9"/>
  <c r="E224" i="9"/>
  <c r="M223" i="9"/>
  <c r="L223" i="9"/>
  <c r="F223" i="9"/>
  <c r="E223" i="9"/>
  <c r="B223" i="9" s="1"/>
  <c r="M222" i="9"/>
  <c r="L222" i="9"/>
  <c r="F222" i="9"/>
  <c r="B222" i="9" s="1"/>
  <c r="E222" i="9"/>
  <c r="M221" i="9"/>
  <c r="L221" i="9"/>
  <c r="E221" i="9"/>
  <c r="M220" i="9"/>
  <c r="F220" i="9" s="1"/>
  <c r="B220" i="9" s="1"/>
  <c r="L220" i="9"/>
  <c r="E220" i="9"/>
  <c r="M219" i="9"/>
  <c r="L219" i="9"/>
  <c r="F219" i="9" s="1"/>
  <c r="E219" i="9"/>
  <c r="M218" i="9"/>
  <c r="L218" i="9"/>
  <c r="E218" i="9"/>
  <c r="M217" i="9"/>
  <c r="L217" i="9"/>
  <c r="E217" i="9"/>
  <c r="M216" i="9"/>
  <c r="F216" i="9" s="1"/>
  <c r="B216" i="9" s="1"/>
  <c r="L216" i="9"/>
  <c r="E216" i="9"/>
  <c r="M215" i="9"/>
  <c r="L215" i="9"/>
  <c r="F215" i="9"/>
  <c r="E215" i="9"/>
  <c r="B215" i="9" s="1"/>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G157" i="9"/>
  <c r="F157" i="9"/>
  <c r="E157" i="9"/>
  <c r="B157" i="9" s="1"/>
  <c r="H156" i="9"/>
  <c r="G156" i="9"/>
  <c r="F156" i="9"/>
  <c r="E156" i="9"/>
  <c r="H155" i="9"/>
  <c r="G155" i="9"/>
  <c r="E155" i="9" s="1"/>
  <c r="F155" i="9"/>
  <c r="B155" i="9" s="1"/>
  <c r="H154" i="9"/>
  <c r="G154" i="9"/>
  <c r="F154" i="9"/>
  <c r="E154" i="9"/>
  <c r="B154" i="9" s="1"/>
  <c r="H153" i="9"/>
  <c r="E153" i="9" s="1"/>
  <c r="G153" i="9"/>
  <c r="F153" i="9"/>
  <c r="H152" i="9"/>
  <c r="G152" i="9"/>
  <c r="E152" i="9" s="1"/>
  <c r="B152" i="9" s="1"/>
  <c r="F152" i="9"/>
  <c r="H151" i="9"/>
  <c r="G151" i="9"/>
  <c r="F151" i="9"/>
  <c r="H150" i="9"/>
  <c r="G150" i="9"/>
  <c r="E150" i="9" s="1"/>
  <c r="B150" i="9" s="1"/>
  <c r="F150" i="9"/>
  <c r="H149" i="9"/>
  <c r="E149" i="9" s="1"/>
  <c r="B149" i="9" s="1"/>
  <c r="G149" i="9"/>
  <c r="F149" i="9"/>
  <c r="H148" i="9"/>
  <c r="G148" i="9"/>
  <c r="F148" i="9"/>
  <c r="E148" i="9"/>
  <c r="B148" i="9" s="1"/>
  <c r="H147" i="9"/>
  <c r="G147" i="9"/>
  <c r="E147" i="9" s="1"/>
  <c r="F147" i="9"/>
  <c r="B147" i="9"/>
  <c r="H146" i="9"/>
  <c r="G146" i="9"/>
  <c r="F146" i="9"/>
  <c r="E146" i="9"/>
  <c r="B146" i="9" s="1"/>
  <c r="H145" i="9"/>
  <c r="E145" i="9" s="1"/>
  <c r="B145" i="9" s="1"/>
  <c r="G145" i="9"/>
  <c r="F145" i="9"/>
  <c r="H144" i="9"/>
  <c r="G144" i="9"/>
  <c r="E144" i="9" s="1"/>
  <c r="B144" i="9" s="1"/>
  <c r="F144" i="9"/>
  <c r="F143" i="9"/>
  <c r="H142" i="9"/>
  <c r="G142" i="9"/>
  <c r="F142" i="9"/>
  <c r="H141" i="9"/>
  <c r="G141" i="9"/>
  <c r="F141" i="9"/>
  <c r="E141" i="9"/>
  <c r="B141" i="9" s="1"/>
  <c r="H140" i="9"/>
  <c r="G140" i="9"/>
  <c r="F140" i="9"/>
  <c r="E140" i="9"/>
  <c r="H139" i="9"/>
  <c r="G139" i="9"/>
  <c r="E139" i="9" s="1"/>
  <c r="F139" i="9"/>
  <c r="B139" i="9" s="1"/>
  <c r="H138" i="9"/>
  <c r="G138" i="9"/>
  <c r="F138" i="9"/>
  <c r="E138" i="9"/>
  <c r="B138" i="9" s="1"/>
  <c r="H137" i="9"/>
  <c r="E137" i="9" s="1"/>
  <c r="G137" i="9"/>
  <c r="F137" i="9"/>
  <c r="H136" i="9"/>
  <c r="G136" i="9"/>
  <c r="E136" i="9" s="1"/>
  <c r="B136" i="9" s="1"/>
  <c r="F136" i="9"/>
  <c r="H135" i="9"/>
  <c r="G135" i="9"/>
  <c r="F135" i="9"/>
  <c r="H134" i="9"/>
  <c r="G134" i="9"/>
  <c r="E134" i="9" s="1"/>
  <c r="B134" i="9" s="1"/>
  <c r="F134" i="9"/>
  <c r="H133" i="9"/>
  <c r="E133" i="9" s="1"/>
  <c r="B133" i="9" s="1"/>
  <c r="G133" i="9"/>
  <c r="F133" i="9"/>
  <c r="H132" i="9"/>
  <c r="G132" i="9"/>
  <c r="F132" i="9"/>
  <c r="E132" i="9"/>
  <c r="B132" i="9" s="1"/>
  <c r="H131" i="9"/>
  <c r="G131" i="9"/>
  <c r="E131" i="9" s="1"/>
  <c r="F131" i="9"/>
  <c r="B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H125" i="9"/>
  <c r="G125" i="9"/>
  <c r="F125" i="9"/>
  <c r="E125" i="9"/>
  <c r="B125" i="9" s="1"/>
  <c r="H124" i="9"/>
  <c r="G124" i="9"/>
  <c r="F124" i="9"/>
  <c r="E124" i="9"/>
  <c r="H123" i="9"/>
  <c r="G123" i="9"/>
  <c r="F123" i="9"/>
  <c r="E123" i="9"/>
  <c r="H122" i="9"/>
  <c r="G122" i="9"/>
  <c r="E122" i="9" s="1"/>
  <c r="F122" i="9"/>
  <c r="H121" i="9"/>
  <c r="G121" i="9"/>
  <c r="F121" i="9"/>
  <c r="H120" i="9"/>
  <c r="G120" i="9"/>
  <c r="F120" i="9"/>
  <c r="E120" i="9"/>
  <c r="B120" i="9" s="1"/>
  <c r="H119" i="9"/>
  <c r="G119" i="9"/>
  <c r="F119" i="9"/>
  <c r="E119" i="9"/>
  <c r="H118" i="9"/>
  <c r="G118" i="9"/>
  <c r="E118" i="9" s="1"/>
  <c r="F118" i="9"/>
  <c r="H117" i="9"/>
  <c r="G117" i="9"/>
  <c r="F117" i="9"/>
  <c r="H116" i="9"/>
  <c r="G116" i="9"/>
  <c r="F116" i="9"/>
  <c r="E116" i="9"/>
  <c r="B116" i="9" s="1"/>
  <c r="H115" i="9"/>
  <c r="G115" i="9"/>
  <c r="F115" i="9"/>
  <c r="E115" i="9"/>
  <c r="H114" i="9"/>
  <c r="G114" i="9"/>
  <c r="E114" i="9" s="1"/>
  <c r="B114" i="9" s="1"/>
  <c r="F114" i="9"/>
  <c r="H113" i="9"/>
  <c r="G113" i="9"/>
  <c r="F113" i="9"/>
  <c r="H112" i="9"/>
  <c r="G112" i="9"/>
  <c r="F112" i="9"/>
  <c r="E112" i="9"/>
  <c r="B112" i="9" s="1"/>
  <c r="H111" i="9"/>
  <c r="G111" i="9"/>
  <c r="F111" i="9"/>
  <c r="E111" i="9"/>
  <c r="H110" i="9"/>
  <c r="G110" i="9"/>
  <c r="E110" i="9" s="1"/>
  <c r="B110" i="9" s="1"/>
  <c r="F110" i="9"/>
  <c r="H109" i="9"/>
  <c r="G109" i="9"/>
  <c r="F109" i="9"/>
  <c r="H108" i="9"/>
  <c r="G108" i="9"/>
  <c r="F108" i="9"/>
  <c r="E108" i="9"/>
  <c r="B108" i="9" s="1"/>
  <c r="H107" i="9"/>
  <c r="G107" i="9"/>
  <c r="F107" i="9"/>
  <c r="E107" i="9"/>
  <c r="H106" i="9"/>
  <c r="G106" i="9"/>
  <c r="E106" i="9" s="1"/>
  <c r="B106" i="9" s="1"/>
  <c r="F106" i="9"/>
  <c r="H105" i="9"/>
  <c r="G105" i="9"/>
  <c r="F105" i="9"/>
  <c r="H104" i="9"/>
  <c r="G104" i="9"/>
  <c r="F104" i="9"/>
  <c r="E104" i="9"/>
  <c r="B104" i="9" s="1"/>
  <c r="H103" i="9"/>
  <c r="G103" i="9"/>
  <c r="F103" i="9"/>
  <c r="E103" i="9"/>
  <c r="H102" i="9"/>
  <c r="G102" i="9"/>
  <c r="E102" i="9" s="1"/>
  <c r="B102" i="9" s="1"/>
  <c r="F102" i="9"/>
  <c r="H101" i="9"/>
  <c r="G101" i="9"/>
  <c r="F101" i="9"/>
  <c r="H100" i="9"/>
  <c r="G100" i="9"/>
  <c r="F100" i="9"/>
  <c r="E100" i="9"/>
  <c r="B100" i="9" s="1"/>
  <c r="H99" i="9"/>
  <c r="G99" i="9"/>
  <c r="F99" i="9"/>
  <c r="E99" i="9"/>
  <c r="H98" i="9"/>
  <c r="G98" i="9"/>
  <c r="E98" i="9" s="1"/>
  <c r="B98" i="9" s="1"/>
  <c r="F98" i="9"/>
  <c r="H97" i="9"/>
  <c r="G97" i="9"/>
  <c r="F97" i="9"/>
  <c r="H96" i="9"/>
  <c r="G96" i="9"/>
  <c r="F96" i="9"/>
  <c r="E96" i="9"/>
  <c r="B96" i="9" s="1"/>
  <c r="H95" i="9"/>
  <c r="G95" i="9"/>
  <c r="F95" i="9"/>
  <c r="E95" i="9"/>
  <c r="H94" i="9"/>
  <c r="G94" i="9"/>
  <c r="E94" i="9" s="1"/>
  <c r="B94" i="9" s="1"/>
  <c r="F94" i="9"/>
  <c r="H93" i="9"/>
  <c r="G93" i="9"/>
  <c r="F93" i="9"/>
  <c r="H92" i="9"/>
  <c r="G92" i="9"/>
  <c r="F92" i="9"/>
  <c r="E92" i="9"/>
  <c r="B92" i="9" s="1"/>
  <c r="H91" i="9"/>
  <c r="G91" i="9"/>
  <c r="F91" i="9"/>
  <c r="E91" i="9"/>
  <c r="H90" i="9"/>
  <c r="G90" i="9"/>
  <c r="E90" i="9" s="1"/>
  <c r="B90" i="9" s="1"/>
  <c r="F90" i="9"/>
  <c r="H89" i="9"/>
  <c r="G89" i="9"/>
  <c r="F89" i="9"/>
  <c r="H88" i="9"/>
  <c r="G88" i="9"/>
  <c r="F88" i="9"/>
  <c r="E88" i="9"/>
  <c r="B88" i="9" s="1"/>
  <c r="H87" i="9"/>
  <c r="G87" i="9"/>
  <c r="F87" i="9"/>
  <c r="E87" i="9"/>
  <c r="H86" i="9"/>
  <c r="G86" i="9"/>
  <c r="E86" i="9" s="1"/>
  <c r="F86" i="9"/>
  <c r="H85" i="9"/>
  <c r="G85" i="9"/>
  <c r="F85" i="9"/>
  <c r="H84" i="9"/>
  <c r="G84" i="9"/>
  <c r="F84" i="9"/>
  <c r="E84" i="9"/>
  <c r="B84" i="9" s="1"/>
  <c r="H83" i="9"/>
  <c r="G83" i="9"/>
  <c r="F83" i="9"/>
  <c r="E83" i="9"/>
  <c r="H82" i="9"/>
  <c r="G82" i="9"/>
  <c r="E82" i="9" s="1"/>
  <c r="F82" i="9"/>
  <c r="H81" i="9"/>
  <c r="G81" i="9"/>
  <c r="F81" i="9"/>
  <c r="H80" i="9"/>
  <c r="G80" i="9"/>
  <c r="F80" i="9"/>
  <c r="E80" i="9"/>
  <c r="B80" i="9" s="1"/>
  <c r="H79" i="9"/>
  <c r="G79" i="9"/>
  <c r="F79" i="9"/>
  <c r="E79" i="9"/>
  <c r="H78" i="9"/>
  <c r="G78" i="9"/>
  <c r="E78" i="9" s="1"/>
  <c r="F78" i="9"/>
  <c r="H77" i="9"/>
  <c r="G77" i="9"/>
  <c r="F77" i="9"/>
  <c r="H76" i="9"/>
  <c r="G76" i="9"/>
  <c r="F76" i="9"/>
  <c r="E76" i="9"/>
  <c r="B76" i="9" s="1"/>
  <c r="H75" i="9"/>
  <c r="G75" i="9"/>
  <c r="F75" i="9"/>
  <c r="E75" i="9"/>
  <c r="H74" i="9"/>
  <c r="G74" i="9"/>
  <c r="E74" i="9" s="1"/>
  <c r="F74" i="9"/>
  <c r="H73" i="9"/>
  <c r="G73" i="9"/>
  <c r="F73" i="9"/>
  <c r="H72" i="9"/>
  <c r="G72" i="9"/>
  <c r="F72" i="9"/>
  <c r="E72" i="9"/>
  <c r="B72" i="9" s="1"/>
  <c r="H71" i="9"/>
  <c r="G71" i="9"/>
  <c r="F71" i="9"/>
  <c r="E71" i="9"/>
  <c r="H70" i="9"/>
  <c r="G70" i="9"/>
  <c r="E70" i="9" s="1"/>
  <c r="F70" i="9"/>
  <c r="H69" i="9"/>
  <c r="G69" i="9"/>
  <c r="F69" i="9"/>
  <c r="H68" i="9"/>
  <c r="G68" i="9"/>
  <c r="F68" i="9"/>
  <c r="E68" i="9"/>
  <c r="B68" i="9" s="1"/>
  <c r="H67" i="9"/>
  <c r="G67" i="9"/>
  <c r="F67" i="9"/>
  <c r="E67" i="9"/>
  <c r="H66" i="9"/>
  <c r="G66" i="9"/>
  <c r="E66" i="9" s="1"/>
  <c r="B66" i="9" s="1"/>
  <c r="F66" i="9"/>
  <c r="H65" i="9"/>
  <c r="G65" i="9"/>
  <c r="E65" i="9" s="1"/>
  <c r="B65" i="9" s="1"/>
  <c r="F65" i="9"/>
  <c r="H64" i="9"/>
  <c r="E64" i="9" s="1"/>
  <c r="B64" i="9" s="1"/>
  <c r="G64" i="9"/>
  <c r="F64" i="9"/>
  <c r="H63" i="9"/>
  <c r="G63" i="9"/>
  <c r="F63" i="9"/>
  <c r="E63" i="9"/>
  <c r="B63" i="9" s="1"/>
  <c r="H62" i="9"/>
  <c r="G62" i="9"/>
  <c r="F62" i="9"/>
  <c r="H61" i="9"/>
  <c r="G61" i="9"/>
  <c r="F61" i="9"/>
  <c r="E61" i="9"/>
  <c r="B61" i="9" s="1"/>
  <c r="H60" i="9"/>
  <c r="G60" i="9"/>
  <c r="F60" i="9"/>
  <c r="E60" i="9"/>
  <c r="B60" i="9" s="1"/>
  <c r="H59" i="9"/>
  <c r="G59" i="9"/>
  <c r="E59" i="9" s="1"/>
  <c r="B59" i="9" s="1"/>
  <c r="F59" i="9"/>
  <c r="H58" i="9"/>
  <c r="G58" i="9"/>
  <c r="E58" i="9" s="1"/>
  <c r="B58" i="9" s="1"/>
  <c r="F58" i="9"/>
  <c r="H57" i="9"/>
  <c r="G57" i="9"/>
  <c r="E57" i="9" s="1"/>
  <c r="B57" i="9" s="1"/>
  <c r="F57" i="9"/>
  <c r="H56" i="9"/>
  <c r="G56" i="9"/>
  <c r="F56" i="9"/>
  <c r="E56" i="9"/>
  <c r="B56" i="9" s="1"/>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E49" i="9" s="1"/>
  <c r="B49" i="9" s="1"/>
  <c r="F49" i="9"/>
  <c r="H48" i="9"/>
  <c r="G48" i="9"/>
  <c r="F48" i="9"/>
  <c r="E48" i="9"/>
  <c r="B48" i="9" s="1"/>
  <c r="H47" i="9"/>
  <c r="E47" i="9" s="1"/>
  <c r="B47" i="9" s="1"/>
  <c r="G47" i="9"/>
  <c r="F47" i="9"/>
  <c r="H46" i="9"/>
  <c r="G46" i="9"/>
  <c r="E46" i="9" s="1"/>
  <c r="B46" i="9" s="1"/>
  <c r="F46" i="9"/>
  <c r="H45" i="9"/>
  <c r="G45" i="9"/>
  <c r="E45" i="9" s="1"/>
  <c r="B45" i="9" s="1"/>
  <c r="F45" i="9"/>
  <c r="H44" i="9"/>
  <c r="E44" i="9" s="1"/>
  <c r="B44" i="9" s="1"/>
  <c r="G44" i="9"/>
  <c r="F44" i="9"/>
  <c r="H43" i="9"/>
  <c r="E43" i="9" s="1"/>
  <c r="B43" i="9" s="1"/>
  <c r="G43" i="9"/>
  <c r="F43" i="9"/>
  <c r="H42" i="9"/>
  <c r="G42" i="9"/>
  <c r="F42" i="9"/>
  <c r="H41" i="9"/>
  <c r="G41" i="9"/>
  <c r="E41" i="9" s="1"/>
  <c r="B41" i="9" s="1"/>
  <c r="F41" i="9"/>
  <c r="H40" i="9"/>
  <c r="E40" i="9" s="1"/>
  <c r="B40" i="9" s="1"/>
  <c r="G40" i="9"/>
  <c r="F40" i="9"/>
  <c r="H39" i="9"/>
  <c r="G39" i="9"/>
  <c r="F39" i="9"/>
  <c r="E39" i="9"/>
  <c r="B39" i="9" s="1"/>
  <c r="H38" i="9"/>
  <c r="G38" i="9"/>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F30" i="9"/>
  <c r="H29" i="9"/>
  <c r="G29" i="9"/>
  <c r="E29" i="9" s="1"/>
  <c r="B29" i="9" s="1"/>
  <c r="F29" i="9"/>
  <c r="H28" i="9"/>
  <c r="E28" i="9" s="1"/>
  <c r="B28" i="9" s="1"/>
  <c r="G28" i="9"/>
  <c r="F28" i="9"/>
  <c r="H27" i="9"/>
  <c r="G27" i="9"/>
  <c r="E27" i="9" s="1"/>
  <c r="B27" i="9" s="1"/>
  <c r="F27" i="9"/>
  <c r="H26" i="9"/>
  <c r="G26" i="9"/>
  <c r="E26" i="9" s="1"/>
  <c r="B26" i="9" s="1"/>
  <c r="F26" i="9"/>
  <c r="H25" i="9"/>
  <c r="G25" i="9"/>
  <c r="E25" i="9" s="1"/>
  <c r="B25" i="9" s="1"/>
  <c r="F25" i="9"/>
  <c r="H24" i="9"/>
  <c r="G24" i="9"/>
  <c r="F24" i="9"/>
  <c r="E24" i="9"/>
  <c r="B24" i="9"/>
  <c r="H23" i="9"/>
  <c r="E23" i="9" s="1"/>
  <c r="B23" i="9" s="1"/>
  <c r="G23" i="9"/>
  <c r="F23" i="9"/>
  <c r="H22" i="9"/>
  <c r="G22" i="9"/>
  <c r="E22" i="9" s="1"/>
  <c r="B22" i="9" s="1"/>
  <c r="F22" i="9"/>
  <c r="F21" i="9"/>
  <c r="F4" i="9"/>
  <c r="O3" i="9"/>
  <c r="G275" i="9" s="1"/>
  <c r="I3" i="9"/>
  <c r="H3" i="9"/>
  <c r="G3" i="9"/>
  <c r="D101" i="8"/>
  <c r="I36" i="3" s="1"/>
  <c r="D95" i="8"/>
  <c r="D90" i="8"/>
  <c r="D85" i="8"/>
  <c r="D80" i="8"/>
  <c r="D75" i="8"/>
  <c r="D70" i="8"/>
  <c r="D65" i="8"/>
  <c r="D60" i="8"/>
  <c r="D55" i="8"/>
  <c r="D49" i="8" s="1"/>
  <c r="C1524" i="1" s="1"/>
  <c r="D50" i="8"/>
  <c r="D44" i="8"/>
  <c r="D36" i="8"/>
  <c r="D26" i="8"/>
  <c r="C1501" i="1" s="1"/>
  <c r="D18" i="8"/>
  <c r="D8" i="8"/>
  <c r="D6" i="8" s="1"/>
  <c r="C1481" i="1" s="1"/>
  <c r="H1481" i="1" s="1"/>
  <c r="E44" i="7"/>
  <c r="D44" i="7"/>
  <c r="E39" i="7"/>
  <c r="E38" i="7" s="1"/>
  <c r="D39" i="7"/>
  <c r="D38" i="7" s="1"/>
  <c r="H31" i="3" s="1"/>
  <c r="E30" i="7"/>
  <c r="D30" i="7"/>
  <c r="E23" i="7"/>
  <c r="E22" i="7" s="1"/>
  <c r="I30" i="3" s="1"/>
  <c r="D23" i="7"/>
  <c r="D22" i="7"/>
  <c r="H30" i="3" s="1"/>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F118" i="6" s="1"/>
  <c r="D118" i="6"/>
  <c r="F117" i="6"/>
  <c r="F116" i="6"/>
  <c r="F115" i="6"/>
  <c r="E115" i="6"/>
  <c r="D115" i="6"/>
  <c r="D114" i="6" s="1"/>
  <c r="H27" i="3" s="1"/>
  <c r="E114" i="6"/>
  <c r="D1408" i="1"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D35" i="6"/>
  <c r="H25"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F250" i="5" s="1"/>
  <c r="D250" i="5"/>
  <c r="F249" i="5"/>
  <c r="F248" i="5"/>
  <c r="F247" i="5"/>
  <c r="E246" i="5"/>
  <c r="D246" i="5"/>
  <c r="F246" i="5" s="1"/>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G311" i="9" s="1"/>
  <c r="E311" i="9" s="1"/>
  <c r="B311" i="9" s="1"/>
  <c r="F205" i="5"/>
  <c r="F204" i="5"/>
  <c r="F203" i="5"/>
  <c r="F202" i="5"/>
  <c r="F201" i="5"/>
  <c r="F200" i="5"/>
  <c r="F199" i="5"/>
  <c r="F198" i="5"/>
  <c r="E198" i="5"/>
  <c r="D198" i="5"/>
  <c r="F197" i="5"/>
  <c r="F196" i="5"/>
  <c r="F195" i="5"/>
  <c r="F194" i="5"/>
  <c r="F193" i="5"/>
  <c r="F192" i="5"/>
  <c r="F191" i="5"/>
  <c r="E191" i="5"/>
  <c r="E190" i="5" s="1"/>
  <c r="D191" i="5"/>
  <c r="F190" i="5"/>
  <c r="D190" i="5"/>
  <c r="G310" i="9" s="1"/>
  <c r="F189" i="5"/>
  <c r="F188" i="5"/>
  <c r="F187" i="5"/>
  <c r="F186" i="5"/>
  <c r="F185" i="5"/>
  <c r="F184" i="5"/>
  <c r="F183" i="5"/>
  <c r="F182" i="5"/>
  <c r="F181" i="5"/>
  <c r="F180" i="5"/>
  <c r="E180" i="5"/>
  <c r="D180" i="5"/>
  <c r="D177" i="5" s="1"/>
  <c r="G308" i="9" s="1"/>
  <c r="F179" i="5"/>
  <c r="F178" i="5"/>
  <c r="E177" i="5"/>
  <c r="H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E291" i="9" s="1"/>
  <c r="B291" i="9" s="1"/>
  <c r="F148" i="5"/>
  <c r="F147" i="5"/>
  <c r="E146" i="5"/>
  <c r="D1124" i="1" s="1"/>
  <c r="G1124" i="1" s="1"/>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D87" i="5"/>
  <c r="F86" i="5"/>
  <c r="F85" i="5"/>
  <c r="F84" i="5"/>
  <c r="F83" i="5"/>
  <c r="F82" i="5"/>
  <c r="F81" i="5"/>
  <c r="F80" i="5"/>
  <c r="E79" i="5"/>
  <c r="D79" i="5"/>
  <c r="D78" i="5" s="1"/>
  <c r="E78" i="5"/>
  <c r="D1056" i="1" s="1"/>
  <c r="H1056" i="1" s="1"/>
  <c r="F77" i="5"/>
  <c r="F76" i="5"/>
  <c r="F75" i="5"/>
  <c r="F74" i="5"/>
  <c r="F73" i="5"/>
  <c r="F72" i="5"/>
  <c r="F71" i="5"/>
  <c r="E70" i="5"/>
  <c r="E69" i="5" s="1"/>
  <c r="F69" i="5" s="1"/>
  <c r="D70"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1023" i="1" s="1"/>
  <c r="H1023" i="1" s="1"/>
  <c r="D45" i="5"/>
  <c r="F45" i="5" s="1"/>
  <c r="F44" i="5"/>
  <c r="F43" i="5"/>
  <c r="F42" i="5"/>
  <c r="F41" i="5"/>
  <c r="E41" i="5"/>
  <c r="D1019"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D593" i="4"/>
  <c r="F593" i="4" s="1"/>
  <c r="F592" i="4"/>
  <c r="F591" i="4"/>
  <c r="E590" i="4"/>
  <c r="D590" i="4"/>
  <c r="F590" i="4" s="1"/>
  <c r="F589" i="4"/>
  <c r="F588" i="4"/>
  <c r="E587" i="4"/>
  <c r="D587" i="4"/>
  <c r="F587" i="4" s="1"/>
  <c r="F586" i="4"/>
  <c r="E585" i="4"/>
  <c r="E580" i="4" s="1"/>
  <c r="D585" i="4"/>
  <c r="F585" i="4" s="1"/>
  <c r="F584" i="4"/>
  <c r="F583" i="4"/>
  <c r="F582" i="4"/>
  <c r="E581" i="4"/>
  <c r="D581" i="4"/>
  <c r="F581" i="4" s="1"/>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F418" i="4"/>
  <c r="E418" i="4"/>
  <c r="D418" i="4"/>
  <c r="F417" i="4"/>
  <c r="E417" i="4"/>
  <c r="E644" i="4" s="1"/>
  <c r="D638" i="1" s="1"/>
  <c r="G638" i="1" s="1"/>
  <c r="D417" i="4"/>
  <c r="E416" i="4"/>
  <c r="D416" i="4"/>
  <c r="D644" i="4" s="1"/>
  <c r="F644"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E363" i="4" s="1"/>
  <c r="D364" i="4"/>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E304" i="4"/>
  <c r="D304" i="4"/>
  <c r="F304" i="4" s="1"/>
  <c r="F303" i="4"/>
  <c r="F302" i="4"/>
  <c r="F301" i="4"/>
  <c r="F300" i="4"/>
  <c r="E300" i="4"/>
  <c r="D300" i="4"/>
  <c r="E299" i="4"/>
  <c r="E298"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3" i="4" s="1"/>
  <c r="E252" i="4"/>
  <c r="F251" i="4"/>
  <c r="F250" i="4"/>
  <c r="F249" i="4"/>
  <c r="F248" i="4"/>
  <c r="E247" i="4"/>
  <c r="E224" i="4" s="1"/>
  <c r="D220" i="1" s="1"/>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F164" i="4" s="1"/>
  <c r="D164" i="4"/>
  <c r="F162" i="4"/>
  <c r="F161" i="4"/>
  <c r="F160" i="4"/>
  <c r="E159" i="4"/>
  <c r="D155" i="1" s="1"/>
  <c r="D159" i="4"/>
  <c r="F158" i="4"/>
  <c r="F157" i="4"/>
  <c r="F156" i="4"/>
  <c r="F155" i="4"/>
  <c r="F154" i="4"/>
  <c r="E153" i="4"/>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D133" i="4"/>
  <c r="F132" i="4"/>
  <c r="F131" i="4"/>
  <c r="F130" i="4"/>
  <c r="F129" i="4"/>
  <c r="F128" i="4"/>
  <c r="E128" i="4"/>
  <c r="D128" i="4"/>
  <c r="F127" i="4"/>
  <c r="F126" i="4"/>
  <c r="E125" i="4"/>
  <c r="D125" i="4"/>
  <c r="E124" i="4"/>
  <c r="D120" i="1" s="1"/>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E77" i="4"/>
  <c r="D77" i="4"/>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I25" i="3"/>
  <c r="G25" i="3"/>
  <c r="B25" i="3"/>
  <c r="H24" i="3"/>
  <c r="G24" i="3"/>
  <c r="B24" i="3"/>
  <c r="G23" i="3"/>
  <c r="B23" i="3"/>
  <c r="G22" i="3"/>
  <c r="B22" i="3"/>
  <c r="G21" i="3"/>
  <c r="B21" i="3"/>
  <c r="H20" i="3"/>
  <c r="G20" i="3"/>
  <c r="B20" i="3"/>
  <c r="G19" i="3"/>
  <c r="B19" i="3"/>
  <c r="G18" i="3"/>
  <c r="B18" i="3"/>
  <c r="G17" i="3"/>
  <c r="B17" i="3"/>
  <c r="G16" i="3"/>
  <c r="B16" i="3"/>
  <c r="H10" i="3" a="1"/>
  <c r="H10" i="3" s="1"/>
  <c r="L3" i="9" s="1"/>
  <c r="H1580" i="1"/>
  <c r="G1580" i="1"/>
  <c r="C1580" i="1"/>
  <c r="C1579" i="1"/>
  <c r="H1579" i="1" s="1"/>
  <c r="C1578" i="1"/>
  <c r="H1578" i="1" s="1"/>
  <c r="C1577" i="1"/>
  <c r="G1577" i="1" s="1"/>
  <c r="C1576" i="1"/>
  <c r="H1576" i="1" s="1"/>
  <c r="G1575" i="1"/>
  <c r="C1575" i="1"/>
  <c r="H1575" i="1" s="1"/>
  <c r="C1574" i="1"/>
  <c r="H1574" i="1" s="1"/>
  <c r="H1573" i="1"/>
  <c r="C1573" i="1"/>
  <c r="G1573" i="1" s="1"/>
  <c r="H1572" i="1"/>
  <c r="G1572" i="1"/>
  <c r="C1572" i="1"/>
  <c r="C1571" i="1"/>
  <c r="H1571" i="1" s="1"/>
  <c r="G1570" i="1"/>
  <c r="C1570" i="1"/>
  <c r="H1570" i="1" s="1"/>
  <c r="C1569" i="1"/>
  <c r="G1569" i="1" s="1"/>
  <c r="H1568" i="1"/>
  <c r="G1568" i="1"/>
  <c r="C1568" i="1"/>
  <c r="H1567" i="1"/>
  <c r="G1567" i="1"/>
  <c r="C1567" i="1"/>
  <c r="C1566" i="1"/>
  <c r="H1566" i="1" s="1"/>
  <c r="H1565" i="1"/>
  <c r="C1565" i="1"/>
  <c r="G1565" i="1" s="1"/>
  <c r="H1564" i="1"/>
  <c r="G1564" i="1"/>
  <c r="C1564" i="1"/>
  <c r="C1563" i="1"/>
  <c r="H1563" i="1" s="1"/>
  <c r="G1562" i="1"/>
  <c r="C1562" i="1"/>
  <c r="H1562" i="1" s="1"/>
  <c r="C1561" i="1"/>
  <c r="G1561" i="1" s="1"/>
  <c r="H1560" i="1"/>
  <c r="G1560" i="1"/>
  <c r="C1560" i="1"/>
  <c r="H1559" i="1"/>
  <c r="G1559" i="1"/>
  <c r="C1559" i="1"/>
  <c r="C1558" i="1"/>
  <c r="H1558" i="1" s="1"/>
  <c r="H1557" i="1"/>
  <c r="C1557" i="1"/>
  <c r="G1557" i="1" s="1"/>
  <c r="H1556" i="1"/>
  <c r="G1556" i="1"/>
  <c r="C1556" i="1"/>
  <c r="C1555" i="1"/>
  <c r="H1555" i="1" s="1"/>
  <c r="G1554" i="1"/>
  <c r="C1554" i="1"/>
  <c r="H1554" i="1" s="1"/>
  <c r="C1553" i="1"/>
  <c r="G1553" i="1" s="1"/>
  <c r="H1552" i="1"/>
  <c r="G1552" i="1"/>
  <c r="C1552" i="1"/>
  <c r="H1551" i="1"/>
  <c r="G1551" i="1"/>
  <c r="C1551" i="1"/>
  <c r="C1550" i="1"/>
  <c r="H1550" i="1" s="1"/>
  <c r="H1549" i="1"/>
  <c r="C1549" i="1"/>
  <c r="G1549" i="1" s="1"/>
  <c r="H1548" i="1"/>
  <c r="G1548" i="1"/>
  <c r="C1548" i="1"/>
  <c r="C1547" i="1"/>
  <c r="H1547" i="1" s="1"/>
  <c r="G1546" i="1"/>
  <c r="C1546" i="1"/>
  <c r="H1546" i="1" s="1"/>
  <c r="C1545" i="1"/>
  <c r="G1545" i="1" s="1"/>
  <c r="H1544" i="1"/>
  <c r="G1544" i="1"/>
  <c r="C1544" i="1"/>
  <c r="H1543" i="1"/>
  <c r="G1543" i="1"/>
  <c r="C1543" i="1"/>
  <c r="C1542" i="1"/>
  <c r="H1542" i="1" s="1"/>
  <c r="H1541" i="1"/>
  <c r="C1541" i="1"/>
  <c r="G1541" i="1" s="1"/>
  <c r="H1540" i="1"/>
  <c r="G1540" i="1"/>
  <c r="C1540" i="1"/>
  <c r="C1539" i="1"/>
  <c r="H1539" i="1" s="1"/>
  <c r="G1538" i="1"/>
  <c r="C1538" i="1"/>
  <c r="H1538" i="1" s="1"/>
  <c r="C1537" i="1"/>
  <c r="G1537" i="1" s="1"/>
  <c r="H1536" i="1"/>
  <c r="G1536" i="1"/>
  <c r="C1536" i="1"/>
  <c r="H1535" i="1"/>
  <c r="G1535" i="1"/>
  <c r="C1535" i="1"/>
  <c r="C1534" i="1"/>
  <c r="H1534" i="1" s="1"/>
  <c r="H1533" i="1"/>
  <c r="C1533" i="1"/>
  <c r="G1533" i="1" s="1"/>
  <c r="H1532" i="1"/>
  <c r="G1532" i="1"/>
  <c r="C1532" i="1"/>
  <c r="C1531" i="1"/>
  <c r="H1531" i="1" s="1"/>
  <c r="G1530" i="1"/>
  <c r="C1530" i="1"/>
  <c r="H1530" i="1" s="1"/>
  <c r="C1529" i="1"/>
  <c r="G1529" i="1" s="1"/>
  <c r="H1528" i="1"/>
  <c r="G1528" i="1"/>
  <c r="C1528" i="1"/>
  <c r="H1527" i="1"/>
  <c r="G1527" i="1"/>
  <c r="C1527" i="1"/>
  <c r="C1526" i="1"/>
  <c r="H1526" i="1" s="1"/>
  <c r="H1525" i="1"/>
  <c r="C1525" i="1"/>
  <c r="G1525" i="1" s="1"/>
  <c r="H1524" i="1"/>
  <c r="G1524" i="1"/>
  <c r="H1523" i="1"/>
  <c r="G1523" i="1"/>
  <c r="C1523" i="1"/>
  <c r="C1522" i="1"/>
  <c r="H1522" i="1" s="1"/>
  <c r="H1521" i="1"/>
  <c r="C1521" i="1"/>
  <c r="G1521" i="1" s="1"/>
  <c r="H1520" i="1"/>
  <c r="G1520" i="1"/>
  <c r="C1520" i="1"/>
  <c r="C1519" i="1"/>
  <c r="G1519" i="1" s="1"/>
  <c r="H1516" i="1"/>
  <c r="G1516" i="1"/>
  <c r="C1516" i="1"/>
  <c r="C1515" i="1"/>
  <c r="G1515" i="1" s="1"/>
  <c r="C1514" i="1"/>
  <c r="H1514" i="1" s="1"/>
  <c r="H1513" i="1"/>
  <c r="G1513" i="1"/>
  <c r="C1513" i="1"/>
  <c r="H1512" i="1"/>
  <c r="G1512" i="1"/>
  <c r="C1512" i="1"/>
  <c r="C1511" i="1"/>
  <c r="G1511" i="1" s="1"/>
  <c r="C1510" i="1"/>
  <c r="H1510" i="1" s="1"/>
  <c r="C1509" i="1"/>
  <c r="H1509" i="1" s="1"/>
  <c r="H1508" i="1"/>
  <c r="G1508" i="1"/>
  <c r="C1508" i="1"/>
  <c r="C1507" i="1"/>
  <c r="G1507" i="1" s="1"/>
  <c r="C1506" i="1"/>
  <c r="H1506" i="1" s="1"/>
  <c r="H1505" i="1"/>
  <c r="G1505" i="1"/>
  <c r="C1505" i="1"/>
  <c r="C1504" i="1"/>
  <c r="H1504" i="1" s="1"/>
  <c r="C1503" i="1"/>
  <c r="G1503" i="1" s="1"/>
  <c r="C1502" i="1"/>
  <c r="H1502" i="1" s="1"/>
  <c r="H1500" i="1"/>
  <c r="G1500" i="1"/>
  <c r="C1500" i="1"/>
  <c r="C1498" i="1"/>
  <c r="H1498" i="1" s="1"/>
  <c r="H1497" i="1"/>
  <c r="G1497" i="1"/>
  <c r="C1497" i="1"/>
  <c r="H1496" i="1"/>
  <c r="G1496" i="1"/>
  <c r="C1496" i="1"/>
  <c r="C1495" i="1"/>
  <c r="G1495" i="1" s="1"/>
  <c r="C1494" i="1"/>
  <c r="H1494" i="1" s="1"/>
  <c r="H1493" i="1"/>
  <c r="G1493" i="1"/>
  <c r="C1493" i="1"/>
  <c r="C1492" i="1"/>
  <c r="H1492" i="1" s="1"/>
  <c r="C1491" i="1"/>
  <c r="G1491" i="1" s="1"/>
  <c r="C1490" i="1"/>
  <c r="H1490" i="1" s="1"/>
  <c r="H1489" i="1"/>
  <c r="G1489" i="1"/>
  <c r="C1489" i="1"/>
  <c r="H1488" i="1"/>
  <c r="G1488" i="1"/>
  <c r="C1488" i="1"/>
  <c r="C1487" i="1"/>
  <c r="G1487" i="1" s="1"/>
  <c r="C1486" i="1"/>
  <c r="H1486" i="1" s="1"/>
  <c r="H1485" i="1"/>
  <c r="G1485" i="1"/>
  <c r="C1485" i="1"/>
  <c r="H1484" i="1"/>
  <c r="C1484" i="1"/>
  <c r="G1484" i="1" s="1"/>
  <c r="C1482" i="1"/>
  <c r="H1482" i="1" s="1"/>
  <c r="H1480" i="1"/>
  <c r="G1480" i="1"/>
  <c r="C1480" i="1"/>
  <c r="H1479" i="1"/>
  <c r="D1479" i="1"/>
  <c r="C1479" i="1"/>
  <c r="G1479" i="1" s="1"/>
  <c r="I1479" i="1" s="1"/>
  <c r="D1478" i="1"/>
  <c r="G1478" i="1" s="1"/>
  <c r="C1478" i="1"/>
  <c r="H1478" i="1" s="1"/>
  <c r="H1477" i="1"/>
  <c r="D1477" i="1"/>
  <c r="C1477" i="1"/>
  <c r="G1477" i="1" s="1"/>
  <c r="I1477" i="1" s="1"/>
  <c r="D1476" i="1"/>
  <c r="G1476" i="1" s="1"/>
  <c r="C1476" i="1"/>
  <c r="H1476" i="1" s="1"/>
  <c r="D1475" i="1"/>
  <c r="G1475" i="1" s="1"/>
  <c r="C1475" i="1"/>
  <c r="H1475" i="1" s="1"/>
  <c r="H1474" i="1"/>
  <c r="D1474" i="1"/>
  <c r="C1474" i="1"/>
  <c r="G1474" i="1" s="1"/>
  <c r="I1474" i="1" s="1"/>
  <c r="J1473" i="1"/>
  <c r="D1473" i="1"/>
  <c r="G1473" i="1" s="1"/>
  <c r="C1473" i="1"/>
  <c r="H1473" i="1" s="1"/>
  <c r="H1472" i="1"/>
  <c r="D1472" i="1"/>
  <c r="C1472" i="1"/>
  <c r="G1472" i="1" s="1"/>
  <c r="I1472" i="1" s="1"/>
  <c r="D1471" i="1"/>
  <c r="G1471" i="1" s="1"/>
  <c r="I1471" i="1" s="1"/>
  <c r="C1471" i="1"/>
  <c r="H1471" i="1" s="1"/>
  <c r="D1470" i="1"/>
  <c r="G1470" i="1" s="1"/>
  <c r="C1470" i="1"/>
  <c r="H1470" i="1" s="1"/>
  <c r="D1469" i="1"/>
  <c r="G1469" i="1" s="1"/>
  <c r="C1469" i="1"/>
  <c r="H1469" i="1" s="1"/>
  <c r="H1468" i="1"/>
  <c r="D1468" i="1"/>
  <c r="C1468" i="1"/>
  <c r="G1468" i="1" s="1"/>
  <c r="I1468" i="1" s="1"/>
  <c r="D1467" i="1"/>
  <c r="G1467" i="1" s="1"/>
  <c r="I1467" i="1" s="1"/>
  <c r="C1467" i="1"/>
  <c r="H1467" i="1" s="1"/>
  <c r="H1466" i="1"/>
  <c r="D1466" i="1"/>
  <c r="C1466" i="1"/>
  <c r="G1466" i="1" s="1"/>
  <c r="I1466" i="1" s="1"/>
  <c r="D1465" i="1"/>
  <c r="G1465" i="1" s="1"/>
  <c r="C1465" i="1"/>
  <c r="H1465" i="1" s="1"/>
  <c r="H1464" i="1"/>
  <c r="D1464" i="1"/>
  <c r="C1464" i="1"/>
  <c r="G1464" i="1" s="1"/>
  <c r="I1464" i="1" s="1"/>
  <c r="D1463" i="1"/>
  <c r="G1463" i="1" s="1"/>
  <c r="C1463" i="1"/>
  <c r="H1463" i="1" s="1"/>
  <c r="H1462" i="1"/>
  <c r="D1462" i="1"/>
  <c r="C1462" i="1"/>
  <c r="G1462" i="1" s="1"/>
  <c r="I1462" i="1" s="1"/>
  <c r="H1461" i="1"/>
  <c r="D1461" i="1"/>
  <c r="C1461" i="1"/>
  <c r="G1461" i="1" s="1"/>
  <c r="D1460" i="1"/>
  <c r="G1460" i="1" s="1"/>
  <c r="C1460" i="1"/>
  <c r="H1460" i="1" s="1"/>
  <c r="H1459" i="1"/>
  <c r="D1459" i="1"/>
  <c r="C1459" i="1"/>
  <c r="G1459" i="1" s="1"/>
  <c r="I1459" i="1" s="1"/>
  <c r="D1458" i="1"/>
  <c r="G1458" i="1" s="1"/>
  <c r="I1458" i="1" s="1"/>
  <c r="C1458" i="1"/>
  <c r="H1458" i="1" s="1"/>
  <c r="H1457" i="1"/>
  <c r="D1457" i="1"/>
  <c r="C1457" i="1"/>
  <c r="G1457" i="1" s="1"/>
  <c r="I1457" i="1" s="1"/>
  <c r="D1456" i="1"/>
  <c r="G1456" i="1" s="1"/>
  <c r="I1456" i="1" s="1"/>
  <c r="C1456" i="1"/>
  <c r="H1456" i="1" s="1"/>
  <c r="D1455" i="1"/>
  <c r="C1455" i="1"/>
  <c r="G1455" i="1" s="1"/>
  <c r="C1454" i="1"/>
  <c r="D1453" i="1"/>
  <c r="C1453" i="1"/>
  <c r="D1452" i="1"/>
  <c r="G1452" i="1" s="1"/>
  <c r="I1452" i="1" s="1"/>
  <c r="C1452" i="1"/>
  <c r="H1452" i="1" s="1"/>
  <c r="H1451" i="1"/>
  <c r="D1451" i="1"/>
  <c r="C1451" i="1"/>
  <c r="G1451" i="1" s="1"/>
  <c r="I1451" i="1" s="1"/>
  <c r="D1450" i="1"/>
  <c r="G1450" i="1" s="1"/>
  <c r="I1450" i="1" s="1"/>
  <c r="C1450" i="1"/>
  <c r="H1450" i="1" s="1"/>
  <c r="H1449" i="1"/>
  <c r="D1449" i="1"/>
  <c r="C1449" i="1"/>
  <c r="G1449" i="1" s="1"/>
  <c r="I1449" i="1" s="1"/>
  <c r="D1448" i="1"/>
  <c r="G1448" i="1" s="1"/>
  <c r="C1448" i="1"/>
  <c r="H1448" i="1" s="1"/>
  <c r="H1447" i="1"/>
  <c r="D1447" i="1"/>
  <c r="C1447" i="1"/>
  <c r="G1447" i="1" s="1"/>
  <c r="I1447" i="1" s="1"/>
  <c r="D1446" i="1"/>
  <c r="G1446" i="1" s="1"/>
  <c r="C1446" i="1"/>
  <c r="H1446" i="1" s="1"/>
  <c r="H1445" i="1"/>
  <c r="G1445" i="1"/>
  <c r="D1445" i="1"/>
  <c r="C1445" i="1"/>
  <c r="J1445" i="1" s="1"/>
  <c r="D1444" i="1"/>
  <c r="C1444" i="1"/>
  <c r="J1444" i="1" s="1"/>
  <c r="H1443" i="1"/>
  <c r="G1443" i="1"/>
  <c r="I1443" i="1" s="1"/>
  <c r="D1443" i="1"/>
  <c r="J1443" i="1" s="1"/>
  <c r="C1443" i="1"/>
  <c r="D1442" i="1"/>
  <c r="C1442" i="1"/>
  <c r="J1442" i="1" s="1"/>
  <c r="H1441" i="1"/>
  <c r="G1441" i="1"/>
  <c r="I1441" i="1" s="1"/>
  <c r="D1441" i="1"/>
  <c r="J1441" i="1" s="1"/>
  <c r="C1441" i="1"/>
  <c r="D1440" i="1"/>
  <c r="C1440" i="1"/>
  <c r="J1440" i="1" s="1"/>
  <c r="H1439" i="1"/>
  <c r="G1439" i="1"/>
  <c r="I1439" i="1" s="1"/>
  <c r="D1439" i="1"/>
  <c r="J1439" i="1" s="1"/>
  <c r="C1439" i="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D1264" i="1"/>
  <c r="G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H1247" i="1" s="1"/>
  <c r="C1247" i="1"/>
  <c r="H1246" i="1"/>
  <c r="G1246" i="1"/>
  <c r="D1246" i="1"/>
  <c r="C1246" i="1"/>
  <c r="H1245" i="1"/>
  <c r="G1245" i="1"/>
  <c r="D1245" i="1"/>
  <c r="C1245" i="1"/>
  <c r="D1244" i="1"/>
  <c r="G1244" i="1" s="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C1236" i="1"/>
  <c r="C1235" i="1"/>
  <c r="H1234" i="1"/>
  <c r="G1234" i="1"/>
  <c r="D1234" i="1"/>
  <c r="C1234" i="1"/>
  <c r="H1233" i="1"/>
  <c r="G1233" i="1"/>
  <c r="D1233" i="1"/>
  <c r="C1233" i="1"/>
  <c r="H1232" i="1"/>
  <c r="D1232" i="1"/>
  <c r="G1232" i="1" s="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4" i="1" s="1"/>
  <c r="C1224" i="1"/>
  <c r="D1223" i="1"/>
  <c r="H1223" i="1" s="1"/>
  <c r="C1223" i="1"/>
  <c r="H1221" i="1"/>
  <c r="G1221" i="1"/>
  <c r="D1221" i="1"/>
  <c r="C1221" i="1"/>
  <c r="H1220" i="1"/>
  <c r="G1220" i="1"/>
  <c r="D1220" i="1"/>
  <c r="C1220" i="1"/>
  <c r="H1219" i="1"/>
  <c r="G1219" i="1"/>
  <c r="D1219" i="1"/>
  <c r="C1219" i="1"/>
  <c r="D1218" i="1"/>
  <c r="H1218" i="1" s="1"/>
  <c r="C1218" i="1"/>
  <c r="H1217" i="1"/>
  <c r="D1217" i="1"/>
  <c r="G1217" i="1" s="1"/>
  <c r="C1217"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D1165" i="1"/>
  <c r="H1165" i="1" s="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D1157" i="1"/>
  <c r="H1157" i="1" s="1"/>
  <c r="C1157" i="1"/>
  <c r="D1156" i="1"/>
  <c r="H1156" i="1" s="1"/>
  <c r="C1156" i="1"/>
  <c r="D1155" i="1"/>
  <c r="H1155" i="1" s="1"/>
  <c r="C1155" i="1"/>
  <c r="D1154" i="1"/>
  <c r="H1154" i="1" s="1"/>
  <c r="C1154" i="1"/>
  <c r="H1151" i="1"/>
  <c r="G1151" i="1"/>
  <c r="D1151" i="1"/>
  <c r="C1151" i="1"/>
  <c r="H1150" i="1"/>
  <c r="G1150" i="1"/>
  <c r="D1150" i="1"/>
  <c r="C1150" i="1"/>
  <c r="D1149" i="1"/>
  <c r="H1149" i="1" s="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D1137" i="1"/>
  <c r="H1137" i="1" s="1"/>
  <c r="C1137" i="1"/>
  <c r="D1136" i="1"/>
  <c r="H1136" i="1" s="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D1126" i="1"/>
  <c r="G1126" i="1" s="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H1064" i="1" s="1"/>
  <c r="C1064" i="1"/>
  <c r="H1063" i="1"/>
  <c r="G1063" i="1"/>
  <c r="D1063" i="1"/>
  <c r="C1063" i="1"/>
  <c r="D1062" i="1"/>
  <c r="H1062" i="1" s="1"/>
  <c r="C1062" i="1"/>
  <c r="D1061" i="1"/>
  <c r="H1061" i="1" s="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D1047" i="1"/>
  <c r="H1047" i="1" s="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D1032" i="1"/>
  <c r="G1032" i="1" s="1"/>
  <c r="C1032" i="1"/>
  <c r="D1031" i="1"/>
  <c r="H1031" i="1" s="1"/>
  <c r="C1031" i="1"/>
  <c r="D1030" i="1"/>
  <c r="G1030" i="1" s="1"/>
  <c r="C1030" i="1"/>
  <c r="D1029" i="1"/>
  <c r="H1029" i="1" s="1"/>
  <c r="C1029" i="1"/>
  <c r="D1028" i="1"/>
  <c r="H1028" i="1" s="1"/>
  <c r="C1028" i="1"/>
  <c r="D1027" i="1"/>
  <c r="G1027" i="1" s="1"/>
  <c r="C1027" i="1"/>
  <c r="H1026" i="1"/>
  <c r="D1026" i="1"/>
  <c r="G1026" i="1" s="1"/>
  <c r="C1026" i="1"/>
  <c r="H1025" i="1"/>
  <c r="G1025" i="1"/>
  <c r="D1025" i="1"/>
  <c r="C1025" i="1"/>
  <c r="D1024" i="1"/>
  <c r="G1024" i="1" s="1"/>
  <c r="C1024" i="1"/>
  <c r="C1023" i="1"/>
  <c r="D1022" i="1"/>
  <c r="H1022" i="1" s="1"/>
  <c r="C1022" i="1"/>
  <c r="D1021" i="1"/>
  <c r="H1021" i="1" s="1"/>
  <c r="C1021" i="1"/>
  <c r="H1020" i="1"/>
  <c r="G1020" i="1"/>
  <c r="D1020" i="1"/>
  <c r="C1020" i="1"/>
  <c r="C1019" i="1"/>
  <c r="H1018" i="1"/>
  <c r="D1018" i="1"/>
  <c r="G1018" i="1" s="1"/>
  <c r="C1018" i="1"/>
  <c r="H1017" i="1"/>
  <c r="G1017" i="1"/>
  <c r="D1017" i="1"/>
  <c r="C1017" i="1"/>
  <c r="H1016" i="1"/>
  <c r="G1016" i="1"/>
  <c r="D1016" i="1"/>
  <c r="C1016" i="1"/>
  <c r="H1015" i="1"/>
  <c r="G1015" i="1"/>
  <c r="D1015" i="1"/>
  <c r="C1015" i="1"/>
  <c r="H1014" i="1"/>
  <c r="G1014" i="1"/>
  <c r="D1014" i="1"/>
  <c r="C1014" i="1"/>
  <c r="H1013" i="1"/>
  <c r="D1013" i="1"/>
  <c r="G1013" i="1" s="1"/>
  <c r="C1013" i="1"/>
  <c r="H1012" i="1"/>
  <c r="G1012" i="1"/>
  <c r="D1012" i="1"/>
  <c r="C1012" i="1"/>
  <c r="H1011" i="1"/>
  <c r="G1011" i="1"/>
  <c r="D1011" i="1"/>
  <c r="C1011" i="1"/>
  <c r="H1010" i="1"/>
  <c r="D1010" i="1"/>
  <c r="G1010" i="1" s="1"/>
  <c r="C1010" i="1"/>
  <c r="H1009" i="1"/>
  <c r="D1009" i="1"/>
  <c r="G1009" i="1" s="1"/>
  <c r="C1009" i="1"/>
  <c r="H1008" i="1"/>
  <c r="G1008" i="1"/>
  <c r="D1008" i="1"/>
  <c r="C1008" i="1"/>
  <c r="D1007" i="1"/>
  <c r="G1007" i="1" s="1"/>
  <c r="C1007" i="1"/>
  <c r="H1006" i="1"/>
  <c r="G1006" i="1"/>
  <c r="D1006" i="1"/>
  <c r="C1006" i="1"/>
  <c r="H1005" i="1"/>
  <c r="G1005" i="1"/>
  <c r="D1005" i="1"/>
  <c r="C1005" i="1"/>
  <c r="H1004" i="1"/>
  <c r="G1004" i="1"/>
  <c r="D1004" i="1"/>
  <c r="C1004" i="1"/>
  <c r="H1003" i="1"/>
  <c r="G1003" i="1"/>
  <c r="D1003" i="1"/>
  <c r="C1003" i="1"/>
  <c r="D1002" i="1"/>
  <c r="H1002" i="1" s="1"/>
  <c r="C1002" i="1"/>
  <c r="H1001" i="1"/>
  <c r="G1001" i="1"/>
  <c r="D1001" i="1"/>
  <c r="C1001" i="1"/>
  <c r="H1000" i="1"/>
  <c r="G1000" i="1"/>
  <c r="D1000" i="1"/>
  <c r="C1000" i="1"/>
  <c r="H999" i="1"/>
  <c r="G999" i="1"/>
  <c r="D999" i="1"/>
  <c r="C999" i="1"/>
  <c r="D998" i="1"/>
  <c r="G998" i="1" s="1"/>
  <c r="C998" i="1"/>
  <c r="C997" i="1"/>
  <c r="H996" i="1"/>
  <c r="G996" i="1"/>
  <c r="D996" i="1"/>
  <c r="C996" i="1"/>
  <c r="H995" i="1"/>
  <c r="G995" i="1"/>
  <c r="D995" i="1"/>
  <c r="C995" i="1"/>
  <c r="H994" i="1"/>
  <c r="G994" i="1"/>
  <c r="D994" i="1"/>
  <c r="C994" i="1"/>
  <c r="H993" i="1"/>
  <c r="D993" i="1"/>
  <c r="G993" i="1" s="1"/>
  <c r="C993" i="1"/>
  <c r="H992" i="1"/>
  <c r="G992" i="1"/>
  <c r="D992" i="1"/>
  <c r="C992" i="1"/>
  <c r="D991" i="1"/>
  <c r="G991" i="1" s="1"/>
  <c r="C991" i="1"/>
  <c r="C990" i="1"/>
  <c r="H989" i="1"/>
  <c r="G989" i="1"/>
  <c r="D989" i="1"/>
  <c r="C989" i="1"/>
  <c r="H988" i="1"/>
  <c r="G988" i="1"/>
  <c r="D988" i="1"/>
  <c r="C988" i="1"/>
  <c r="H987" i="1"/>
  <c r="G987" i="1"/>
  <c r="D987" i="1"/>
  <c r="C987" i="1"/>
  <c r="H986" i="1"/>
  <c r="G986" i="1"/>
  <c r="D986"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H647" i="1" s="1"/>
  <c r="C647" i="1"/>
  <c r="H646" i="1"/>
  <c r="G646" i="1"/>
  <c r="D646" i="1"/>
  <c r="C646" i="1"/>
  <c r="C645" i="1"/>
  <c r="H644" i="1"/>
  <c r="G644" i="1"/>
  <c r="D644" i="1"/>
  <c r="C644" i="1"/>
  <c r="H643" i="1"/>
  <c r="G643" i="1"/>
  <c r="D643" i="1"/>
  <c r="C643" i="1"/>
  <c r="D642" i="1"/>
  <c r="H642" i="1" s="1"/>
  <c r="C642" i="1"/>
  <c r="D641" i="1"/>
  <c r="H641" i="1" s="1"/>
  <c r="C641" i="1"/>
  <c r="C638"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C412" i="1"/>
  <c r="D411" i="1"/>
  <c r="H411" i="1" s="1"/>
  <c r="C411" i="1"/>
  <c r="H406" i="1"/>
  <c r="D406" i="1"/>
  <c r="G406" i="1" s="1"/>
  <c r="C406" i="1"/>
  <c r="H405" i="1"/>
  <c r="G405" i="1"/>
  <c r="D405" i="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D365" i="1"/>
  <c r="G365" i="1" s="1"/>
  <c r="C365" i="1"/>
  <c r="D364" i="1"/>
  <c r="G364" i="1" s="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D292" i="1"/>
  <c r="G292" i="1" s="1"/>
  <c r="C292" i="1"/>
  <c r="D291" i="1"/>
  <c r="H291" i="1" s="1"/>
  <c r="C291" i="1"/>
  <c r="H290" i="1"/>
  <c r="G290" i="1"/>
  <c r="D290" i="1"/>
  <c r="C290" i="1"/>
  <c r="G289"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D260" i="1"/>
  <c r="G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D244" i="1"/>
  <c r="G244" i="1" s="1"/>
  <c r="C244"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G189" i="1"/>
  <c r="D189" i="1"/>
  <c r="H189" i="1" s="1"/>
  <c r="C189" i="1"/>
  <c r="H188" i="1"/>
  <c r="G188" i="1"/>
  <c r="D188" i="1"/>
  <c r="C188" i="1"/>
  <c r="H187" i="1"/>
  <c r="G187" i="1"/>
  <c r="D187" i="1"/>
  <c r="C187" i="1"/>
  <c r="H186" i="1"/>
  <c r="G186" i="1"/>
  <c r="D186" i="1"/>
  <c r="C186" i="1"/>
  <c r="H185" i="1"/>
  <c r="G185" i="1"/>
  <c r="D185" i="1"/>
  <c r="C185" i="1"/>
  <c r="C184" i="1"/>
  <c r="H183" i="1"/>
  <c r="D183" i="1"/>
  <c r="G183" i="1" s="1"/>
  <c r="C183" i="1"/>
  <c r="H182" i="1"/>
  <c r="D182" i="1"/>
  <c r="G182" i="1" s="1"/>
  <c r="C182" i="1"/>
  <c r="H181" i="1"/>
  <c r="D181" i="1"/>
  <c r="G181" i="1" s="1"/>
  <c r="C181" i="1"/>
  <c r="H180" i="1"/>
  <c r="G180" i="1"/>
  <c r="D180" i="1"/>
  <c r="C180" i="1"/>
  <c r="D179" i="1"/>
  <c r="H179" i="1" s="1"/>
  <c r="C179" i="1"/>
  <c r="H178" i="1"/>
  <c r="G178" i="1"/>
  <c r="D178" i="1"/>
  <c r="C178" i="1"/>
  <c r="D177" i="1"/>
  <c r="H177" i="1" s="1"/>
  <c r="C177" i="1"/>
  <c r="H176" i="1"/>
  <c r="G176" i="1"/>
  <c r="D176" i="1"/>
  <c r="C176" i="1"/>
  <c r="D175" i="1"/>
  <c r="H175" i="1" s="1"/>
  <c r="C175" i="1"/>
  <c r="D174" i="1"/>
  <c r="H174" i="1" s="1"/>
  <c r="C174" i="1"/>
  <c r="C173" i="1"/>
  <c r="H172" i="1"/>
  <c r="G172" i="1"/>
  <c r="D172" i="1"/>
  <c r="C172" i="1"/>
  <c r="H171" i="1"/>
  <c r="G171" i="1"/>
  <c r="D171" i="1"/>
  <c r="C171" i="1"/>
  <c r="H170" i="1"/>
  <c r="G170" i="1"/>
  <c r="D170" i="1"/>
  <c r="C170" i="1"/>
  <c r="D169" i="1"/>
  <c r="H169" i="1" s="1"/>
  <c r="C169" i="1"/>
  <c r="H168" i="1"/>
  <c r="G168" i="1"/>
  <c r="D168" i="1"/>
  <c r="C168" i="1"/>
  <c r="D167" i="1"/>
  <c r="H167" i="1" s="1"/>
  <c r="C167" i="1"/>
  <c r="D166" i="1"/>
  <c r="G166" i="1" s="1"/>
  <c r="C166" i="1"/>
  <c r="C165" i="1"/>
  <c r="H164" i="1"/>
  <c r="G164" i="1"/>
  <c r="D164" i="1"/>
  <c r="C164" i="1"/>
  <c r="H163" i="1"/>
  <c r="D163" i="1"/>
  <c r="G163" i="1" s="1"/>
  <c r="C163" i="1"/>
  <c r="D162" i="1"/>
  <c r="H162" i="1" s="1"/>
  <c r="C162" i="1"/>
  <c r="H161" i="1"/>
  <c r="G161" i="1"/>
  <c r="D161" i="1"/>
  <c r="C161" i="1"/>
  <c r="C160" i="1"/>
  <c r="H158" i="1"/>
  <c r="G158" i="1"/>
  <c r="D158" i="1"/>
  <c r="C158" i="1"/>
  <c r="H157" i="1"/>
  <c r="D157" i="1"/>
  <c r="G157" i="1" s="1"/>
  <c r="C157" i="1"/>
  <c r="H156" i="1"/>
  <c r="G156" i="1"/>
  <c r="D156" i="1"/>
  <c r="C156" i="1"/>
  <c r="C155" i="1"/>
  <c r="H154" i="1"/>
  <c r="G154" i="1"/>
  <c r="D154" i="1"/>
  <c r="C154" i="1"/>
  <c r="H153" i="1"/>
  <c r="G153" i="1"/>
  <c r="D153" i="1"/>
  <c r="C153" i="1"/>
  <c r="H152" i="1"/>
  <c r="G152" i="1"/>
  <c r="D152" i="1"/>
  <c r="C152" i="1"/>
  <c r="H151" i="1"/>
  <c r="G151" i="1"/>
  <c r="D151" i="1"/>
  <c r="C151" i="1"/>
  <c r="D150" i="1"/>
  <c r="H150" i="1" s="1"/>
  <c r="C150" i="1"/>
  <c r="D149" i="1"/>
  <c r="H149" i="1" s="1"/>
  <c r="C149" i="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H134" i="1"/>
  <c r="G134" i="1"/>
  <c r="D134" i="1"/>
  <c r="C134" i="1"/>
  <c r="H133" i="1"/>
  <c r="G133" i="1"/>
  <c r="D133" i="1"/>
  <c r="C133" i="1"/>
  <c r="H132" i="1"/>
  <c r="G132" i="1"/>
  <c r="D132" i="1"/>
  <c r="C132" i="1"/>
  <c r="D131" i="1"/>
  <c r="H131" i="1" s="1"/>
  <c r="C131" i="1"/>
  <c r="D130" i="1"/>
  <c r="H130" i="1" s="1"/>
  <c r="C130" i="1"/>
  <c r="D129" i="1"/>
  <c r="H129" i="1" s="1"/>
  <c r="C129" i="1"/>
  <c r="H128" i="1"/>
  <c r="G128" i="1"/>
  <c r="D128" i="1"/>
  <c r="C128" i="1"/>
  <c r="H127" i="1"/>
  <c r="G127" i="1"/>
  <c r="D127" i="1"/>
  <c r="C127" i="1"/>
  <c r="H126" i="1"/>
  <c r="G126" i="1"/>
  <c r="D126" i="1"/>
  <c r="C126" i="1"/>
  <c r="D125" i="1"/>
  <c r="H125" i="1" s="1"/>
  <c r="C125" i="1"/>
  <c r="D124" i="1"/>
  <c r="H124" i="1" s="1"/>
  <c r="C124" i="1"/>
  <c r="D123" i="1"/>
  <c r="G123" i="1" s="1"/>
  <c r="C123" i="1"/>
  <c r="H122" i="1"/>
  <c r="G122" i="1"/>
  <c r="D122" i="1"/>
  <c r="C122" i="1"/>
  <c r="D121" i="1"/>
  <c r="H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H77" i="1"/>
  <c r="G77" i="1"/>
  <c r="D77" i="1"/>
  <c r="C77" i="1"/>
  <c r="H76" i="1"/>
  <c r="G76" i="1"/>
  <c r="D76" i="1"/>
  <c r="C76" i="1"/>
  <c r="H75" i="1"/>
  <c r="G75" i="1"/>
  <c r="D75" i="1"/>
  <c r="C75" i="1"/>
  <c r="H74" i="1"/>
  <c r="D74" i="1"/>
  <c r="G74" i="1" s="1"/>
  <c r="C74" i="1"/>
  <c r="H73" i="1"/>
  <c r="D73" i="1"/>
  <c r="G73" i="1" s="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247" i="1" l="1"/>
  <c r="H1244" i="1"/>
  <c r="H1453" i="1"/>
  <c r="H1455" i="1"/>
  <c r="I1455" i="1" s="1"/>
  <c r="E5" i="7"/>
  <c r="G1453" i="1"/>
  <c r="D1454" i="1"/>
  <c r="H1454" i="1" s="1"/>
  <c r="D1236" i="1"/>
  <c r="E245" i="5"/>
  <c r="D1222" i="1" s="1"/>
  <c r="G1223" i="1"/>
  <c r="G1224" i="1"/>
  <c r="G1218" i="1"/>
  <c r="D1216" i="1"/>
  <c r="E238" i="5"/>
  <c r="D1215" i="1" s="1"/>
  <c r="G1166" i="1"/>
  <c r="E309" i="9"/>
  <c r="B309" i="9" s="1"/>
  <c r="G1165" i="1"/>
  <c r="E293" i="9"/>
  <c r="G1157" i="1"/>
  <c r="G1160" i="1"/>
  <c r="G1156" i="1"/>
  <c r="G1154" i="1"/>
  <c r="G1155" i="1"/>
  <c r="G1061" i="1"/>
  <c r="F78" i="5"/>
  <c r="D1148" i="1"/>
  <c r="H1148" i="1" s="1"/>
  <c r="G1148" i="1"/>
  <c r="G1149" i="1"/>
  <c r="E288" i="9"/>
  <c r="B288" i="9" s="1"/>
  <c r="G1137" i="1"/>
  <c r="G1136" i="1"/>
  <c r="H1124" i="1"/>
  <c r="H1126" i="1"/>
  <c r="G1064" i="1"/>
  <c r="G1056" i="1"/>
  <c r="G1062" i="1"/>
  <c r="G1047" i="1"/>
  <c r="G1048" i="1"/>
  <c r="G1050" i="1"/>
  <c r="H1032" i="1"/>
  <c r="G1031" i="1"/>
  <c r="H1030" i="1"/>
  <c r="G1029" i="1"/>
  <c r="H1027" i="1"/>
  <c r="G1028" i="1"/>
  <c r="G1023" i="1"/>
  <c r="H1024" i="1"/>
  <c r="G1022" i="1"/>
  <c r="G1021" i="1"/>
  <c r="H1019" i="1"/>
  <c r="G1019" i="1"/>
  <c r="H1007" i="1"/>
  <c r="G1002" i="1"/>
  <c r="D997" i="1"/>
  <c r="G997" i="1" s="1"/>
  <c r="H997" i="1"/>
  <c r="H998" i="1"/>
  <c r="E12" i="5"/>
  <c r="F12" i="5" s="1"/>
  <c r="H991" i="1"/>
  <c r="H1408" i="1"/>
  <c r="G1408" i="1"/>
  <c r="I27" i="3"/>
  <c r="G632" i="1"/>
  <c r="G631" i="1"/>
  <c r="G1576" i="1"/>
  <c r="G1578" i="1"/>
  <c r="G1509" i="1"/>
  <c r="G1504" i="1"/>
  <c r="G1501" i="1"/>
  <c r="H1501" i="1"/>
  <c r="D24" i="8"/>
  <c r="C1499" i="1" s="1"/>
  <c r="G1499" i="1" s="1"/>
  <c r="G1492" i="1"/>
  <c r="C1483" i="1"/>
  <c r="G1483" i="1" s="1"/>
  <c r="G1481" i="1"/>
  <c r="G711" i="1"/>
  <c r="F218" i="9"/>
  <c r="B218" i="9" s="1"/>
  <c r="G687" i="1"/>
  <c r="G669" i="1"/>
  <c r="G647" i="1"/>
  <c r="E275" i="9"/>
  <c r="B275" i="9" s="1"/>
  <c r="F652" i="4"/>
  <c r="G642" i="1"/>
  <c r="G645" i="1"/>
  <c r="G641" i="1"/>
  <c r="D412" i="1"/>
  <c r="G412" i="1" s="1"/>
  <c r="E30" i="9"/>
  <c r="B30" i="9" s="1"/>
  <c r="F383" i="4"/>
  <c r="H364" i="1"/>
  <c r="G291" i="1"/>
  <c r="G413" i="1"/>
  <c r="G411" i="1"/>
  <c r="H638" i="1"/>
  <c r="G288" i="1"/>
  <c r="E273" i="9"/>
  <c r="B273" i="9" s="1"/>
  <c r="D243" i="1"/>
  <c r="F247" i="4"/>
  <c r="G206" i="1"/>
  <c r="G207" i="1"/>
  <c r="H184" i="1"/>
  <c r="G184" i="1"/>
  <c r="F188" i="4"/>
  <c r="D173" i="1"/>
  <c r="H173" i="1" s="1"/>
  <c r="G179" i="1"/>
  <c r="B219" i="9"/>
  <c r="E163" i="4"/>
  <c r="D159" i="1" s="1"/>
  <c r="E42" i="9"/>
  <c r="B42" i="9" s="1"/>
  <c r="G177" i="1"/>
  <c r="G175" i="1"/>
  <c r="G173" i="1"/>
  <c r="G174" i="1"/>
  <c r="G169" i="1"/>
  <c r="D165" i="1"/>
  <c r="H165" i="1" s="1"/>
  <c r="G167" i="1"/>
  <c r="H166" i="1"/>
  <c r="G162" i="1"/>
  <c r="D160" i="1"/>
  <c r="G155" i="1"/>
  <c r="H155" i="1"/>
  <c r="E152" i="4"/>
  <c r="F152" i="4" s="1"/>
  <c r="F159" i="4"/>
  <c r="G149" i="1"/>
  <c r="G150" i="1"/>
  <c r="G135" i="1"/>
  <c r="G146" i="1"/>
  <c r="G129" i="1"/>
  <c r="G130" i="1"/>
  <c r="G131" i="1"/>
  <c r="F133" i="4"/>
  <c r="G124" i="1"/>
  <c r="G125" i="1"/>
  <c r="G121" i="1"/>
  <c r="H123" i="1"/>
  <c r="G108" i="1"/>
  <c r="G113" i="1"/>
  <c r="E38" i="9"/>
  <c r="B38" i="9" s="1"/>
  <c r="D79" i="1"/>
  <c r="F77" i="4"/>
  <c r="G70" i="1"/>
  <c r="G71" i="1"/>
  <c r="G64" i="1"/>
  <c r="H65" i="1"/>
  <c r="E50" i="4"/>
  <c r="D46" i="1" s="1"/>
  <c r="D3" i="1"/>
  <c r="I1446" i="1"/>
  <c r="I1460" i="1"/>
  <c r="I1463" i="1"/>
  <c r="I1473" i="1"/>
  <c r="I1476" i="1"/>
  <c r="I1448" i="1"/>
  <c r="I1465" i="1"/>
  <c r="I1478" i="1"/>
  <c r="J1446" i="1"/>
  <c r="J1460" i="1"/>
  <c r="J1465" i="1"/>
  <c r="J1467" i="1"/>
  <c r="J1471" i="1"/>
  <c r="J1478" i="1"/>
  <c r="G1440" i="1"/>
  <c r="G1442" i="1"/>
  <c r="G1444" i="1"/>
  <c r="I1444" i="1" s="1"/>
  <c r="J1447" i="1"/>
  <c r="J1449" i="1"/>
  <c r="J1451" i="1"/>
  <c r="J1455" i="1"/>
  <c r="J1457" i="1"/>
  <c r="J1459" i="1"/>
  <c r="J1462" i="1"/>
  <c r="J1464" i="1"/>
  <c r="J1466" i="1"/>
  <c r="J1468" i="1"/>
  <c r="J1472" i="1"/>
  <c r="J1474" i="1"/>
  <c r="J1477" i="1"/>
  <c r="J1479" i="1"/>
  <c r="G1482" i="1"/>
  <c r="H1483" i="1"/>
  <c r="G1486" i="1"/>
  <c r="H1487" i="1"/>
  <c r="G1490" i="1"/>
  <c r="H1491" i="1"/>
  <c r="G1494" i="1"/>
  <c r="H1495" i="1"/>
  <c r="G1498" i="1"/>
  <c r="G1502" i="1"/>
  <c r="H1503" i="1"/>
  <c r="G1506" i="1"/>
  <c r="H1507" i="1"/>
  <c r="G1510" i="1"/>
  <c r="H1511" i="1"/>
  <c r="G1514" i="1"/>
  <c r="H1515" i="1"/>
  <c r="H1519" i="1"/>
  <c r="G1526" i="1"/>
  <c r="H1529" i="1"/>
  <c r="G1531" i="1"/>
  <c r="G1534" i="1"/>
  <c r="H1537" i="1"/>
  <c r="G1539" i="1"/>
  <c r="G1542" i="1"/>
  <c r="H1545" i="1"/>
  <c r="G1547" i="1"/>
  <c r="G1550" i="1"/>
  <c r="H1553" i="1"/>
  <c r="G1555" i="1"/>
  <c r="G1558" i="1"/>
  <c r="H1561" i="1"/>
  <c r="G1563" i="1"/>
  <c r="G1566" i="1"/>
  <c r="H1569" i="1"/>
  <c r="G1571" i="1"/>
  <c r="G1574" i="1"/>
  <c r="H1577" i="1"/>
  <c r="G1579" i="1"/>
  <c r="F83" i="4"/>
  <c r="D82" i="4"/>
  <c r="F107" i="4"/>
  <c r="D106" i="4"/>
  <c r="E350" i="4"/>
  <c r="G316" i="9"/>
  <c r="E316" i="9" s="1"/>
  <c r="H29" i="3"/>
  <c r="J1448" i="1"/>
  <c r="J1476" i="1"/>
  <c r="H1440" i="1"/>
  <c r="H1442" i="1"/>
  <c r="H1444" i="1"/>
  <c r="F7" i="4"/>
  <c r="F51" i="4"/>
  <c r="D50" i="4"/>
  <c r="E106" i="4"/>
  <c r="D102" i="1" s="1"/>
  <c r="E141" i="6"/>
  <c r="I24" i="3"/>
  <c r="D43" i="8"/>
  <c r="D44" i="4"/>
  <c r="D6" i="4" s="1"/>
  <c r="F45" i="4"/>
  <c r="D124" i="4"/>
  <c r="F125" i="4"/>
  <c r="E420" i="4"/>
  <c r="J1450" i="1"/>
  <c r="J1452" i="1"/>
  <c r="J1456" i="1"/>
  <c r="J1458" i="1"/>
  <c r="J1463" i="1"/>
  <c r="G1522" i="1"/>
  <c r="H310" i="9"/>
  <c r="E310" i="9" s="1"/>
  <c r="B310" i="9" s="1"/>
  <c r="E176" i="5"/>
  <c r="F153" i="4"/>
  <c r="D163" i="4"/>
  <c r="D224" i="4"/>
  <c r="D252" i="4"/>
  <c r="D263" i="4"/>
  <c r="D421" i="4"/>
  <c r="D515" i="4"/>
  <c r="D529" i="4"/>
  <c r="E593" i="4"/>
  <c r="D587" i="1" s="1"/>
  <c r="E87" i="5"/>
  <c r="D1065" i="1" s="1"/>
  <c r="D118" i="5"/>
  <c r="F135" i="5"/>
  <c r="F206" i="5"/>
  <c r="D643" i="4"/>
  <c r="E308" i="9"/>
  <c r="B308" i="9" s="1"/>
  <c r="F35" i="6"/>
  <c r="H21" i="9"/>
  <c r="E196" i="4"/>
  <c r="D192" i="1" s="1"/>
  <c r="D311" i="4"/>
  <c r="D363" i="4"/>
  <c r="E643" i="4"/>
  <c r="D637" i="1" s="1"/>
  <c r="D580" i="4"/>
  <c r="F70" i="5"/>
  <c r="D176" i="5"/>
  <c r="F177" i="5"/>
  <c r="E258" i="5"/>
  <c r="D1235" i="1" s="1"/>
  <c r="F114" i="6"/>
  <c r="D129" i="6"/>
  <c r="D141" i="6" s="1"/>
  <c r="F134" i="4"/>
  <c r="D215" i="4"/>
  <c r="E263" i="4"/>
  <c r="D259" i="1" s="1"/>
  <c r="D299" i="4"/>
  <c r="D351" i="4"/>
  <c r="F416" i="4"/>
  <c r="D472" i="4"/>
  <c r="E529" i="4"/>
  <c r="E143" i="9"/>
  <c r="B143" i="9" s="1"/>
  <c r="F79" i="5"/>
  <c r="F149" i="5"/>
  <c r="D245" i="5"/>
  <c r="D237" i="5"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5" i="9"/>
  <c r="G164" i="9"/>
  <c r="E164" i="9" s="1"/>
  <c r="B164" i="9" s="1"/>
  <c r="G163" i="9"/>
  <c r="E163" i="9" s="1"/>
  <c r="B163" i="9" s="1"/>
  <c r="G162" i="9"/>
  <c r="E162" i="9" s="1"/>
  <c r="B162" i="9" s="1"/>
  <c r="G161" i="9"/>
  <c r="E161" i="9" s="1"/>
  <c r="B161" i="9" s="1"/>
  <c r="L213" i="9"/>
  <c r="G210" i="9"/>
  <c r="E210" i="9" s="1"/>
  <c r="B210" i="9" s="1"/>
  <c r="G206" i="9"/>
  <c r="E206" i="9" s="1"/>
  <c r="B206" i="9" s="1"/>
  <c r="G202" i="9"/>
  <c r="E202" i="9" s="1"/>
  <c r="B202" i="9" s="1"/>
  <c r="G198" i="9"/>
  <c r="E198" i="9" s="1"/>
  <c r="B198" i="9" s="1"/>
  <c r="G194" i="9"/>
  <c r="E194" i="9" s="1"/>
  <c r="B194" i="9" s="1"/>
  <c r="G211" i="9"/>
  <c r="E211" i="9" s="1"/>
  <c r="B211" i="9" s="1"/>
  <c r="G207" i="9"/>
  <c r="E207" i="9" s="1"/>
  <c r="B207" i="9" s="1"/>
  <c r="G203" i="9"/>
  <c r="E203" i="9" s="1"/>
  <c r="B203" i="9" s="1"/>
  <c r="G199" i="9"/>
  <c r="E199" i="9" s="1"/>
  <c r="B199" i="9" s="1"/>
  <c r="G195" i="9"/>
  <c r="E195" i="9" s="1"/>
  <c r="B195" i="9" s="1"/>
  <c r="H166" i="9"/>
  <c r="G212" i="9"/>
  <c r="E212" i="9" s="1"/>
  <c r="B212" i="9" s="1"/>
  <c r="G208" i="9"/>
  <c r="E208" i="9" s="1"/>
  <c r="B208" i="9" s="1"/>
  <c r="G204" i="9"/>
  <c r="E204" i="9" s="1"/>
  <c r="B204" i="9" s="1"/>
  <c r="G200" i="9"/>
  <c r="E200" i="9" s="1"/>
  <c r="B200" i="9" s="1"/>
  <c r="G196" i="9"/>
  <c r="E196" i="9" s="1"/>
  <c r="B196" i="9" s="1"/>
  <c r="L192" i="9"/>
  <c r="F192" i="9" s="1"/>
  <c r="G167" i="9"/>
  <c r="E167" i="9" s="1"/>
  <c r="B167" i="9" s="1"/>
  <c r="G166" i="9"/>
  <c r="E166" i="9" s="1"/>
  <c r="B166" i="9" s="1"/>
  <c r="H165" i="9"/>
  <c r="I10" i="9"/>
  <c r="E290" i="9"/>
  <c r="B290" i="9" s="1"/>
  <c r="B70" i="9"/>
  <c r="B74" i="9"/>
  <c r="B78" i="9"/>
  <c r="B82" i="9"/>
  <c r="B86" i="9"/>
  <c r="B118" i="9"/>
  <c r="B122" i="9"/>
  <c r="G197" i="9"/>
  <c r="E197" i="9" s="1"/>
  <c r="B197" i="9" s="1"/>
  <c r="G205" i="9"/>
  <c r="E205" i="9" s="1"/>
  <c r="B205" i="9" s="1"/>
  <c r="M213" i="9"/>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6" i="9"/>
  <c r="B126" i="9" s="1"/>
  <c r="B137" i="9"/>
  <c r="E142" i="9"/>
  <c r="B142" i="9" s="1"/>
  <c r="B153" i="9"/>
  <c r="E62" i="9"/>
  <c r="B62" i="9" s="1"/>
  <c r="B67" i="9"/>
  <c r="B71" i="9"/>
  <c r="B75" i="9"/>
  <c r="B79" i="9"/>
  <c r="B83" i="9"/>
  <c r="B87" i="9"/>
  <c r="B91" i="9"/>
  <c r="B95" i="9"/>
  <c r="B99" i="9"/>
  <c r="B103" i="9"/>
  <c r="B107" i="9"/>
  <c r="B111" i="9"/>
  <c r="B115" i="9"/>
  <c r="B119" i="9"/>
  <c r="B123" i="9"/>
  <c r="B124" i="9"/>
  <c r="E135" i="9"/>
  <c r="B135" i="9" s="1"/>
  <c r="B140" i="9"/>
  <c r="E151" i="9"/>
  <c r="B151" i="9" s="1"/>
  <c r="B156" i="9"/>
  <c r="G168" i="9"/>
  <c r="E168" i="9" s="1"/>
  <c r="B168" i="9" s="1"/>
  <c r="G193" i="9"/>
  <c r="E193" i="9" s="1"/>
  <c r="B193" i="9" s="1"/>
  <c r="G201" i="9"/>
  <c r="E201" i="9" s="1"/>
  <c r="B201" i="9" s="1"/>
  <c r="G209" i="9"/>
  <c r="E209" i="9" s="1"/>
  <c r="B209" i="9" s="1"/>
  <c r="F221" i="9"/>
  <c r="B221" i="9" s="1"/>
  <c r="F232" i="9"/>
  <c r="B232" i="9" s="1"/>
  <c r="F233" i="9"/>
  <c r="B233" i="9" s="1"/>
  <c r="B242" i="9"/>
  <c r="F248" i="9"/>
  <c r="B248" i="9" s="1"/>
  <c r="F249" i="9"/>
  <c r="B249" i="9" s="1"/>
  <c r="E283" i="9"/>
  <c r="B283" i="9" s="1"/>
  <c r="B289" i="9"/>
  <c r="F217" i="9"/>
  <c r="B217" i="9" s="1"/>
  <c r="F225" i="9"/>
  <c r="B225" i="9" s="1"/>
  <c r="B293" i="9"/>
  <c r="B297" i="9"/>
  <c r="B301" i="9"/>
  <c r="F265" i="9"/>
  <c r="B265" i="9" s="1"/>
  <c r="F269" i="9"/>
  <c r="B269" i="9" s="1"/>
  <c r="F277" i="9"/>
  <c r="B284" i="9"/>
  <c r="B286" i="9"/>
  <c r="E292" i="9"/>
  <c r="B292" i="9" s="1"/>
  <c r="E296" i="9"/>
  <c r="B296" i="9" s="1"/>
  <c r="E300" i="9"/>
  <c r="B300" i="9" s="1"/>
  <c r="I29" i="3" l="1"/>
  <c r="D1436" i="1"/>
  <c r="G1454" i="1"/>
  <c r="H1236" i="1"/>
  <c r="G1236" i="1"/>
  <c r="G1215" i="1"/>
  <c r="H1215" i="1"/>
  <c r="G1216" i="1"/>
  <c r="H1216" i="1"/>
  <c r="E237" i="5"/>
  <c r="F238" i="5"/>
  <c r="E7" i="5"/>
  <c r="F7" i="5" s="1"/>
  <c r="D990" i="1"/>
  <c r="H990" i="1" s="1"/>
  <c r="H1499" i="1"/>
  <c r="D42" i="8"/>
  <c r="H19" i="9" s="1"/>
  <c r="E19" i="9" s="1"/>
  <c r="B19" i="9" s="1"/>
  <c r="F213" i="9"/>
  <c r="B213" i="9" s="1"/>
  <c r="H412" i="1"/>
  <c r="G243" i="1"/>
  <c r="H243" i="1"/>
  <c r="F196" i="4"/>
  <c r="G165" i="1"/>
  <c r="H160" i="1"/>
  <c r="G160" i="1"/>
  <c r="D148" i="1"/>
  <c r="G21" i="9"/>
  <c r="E21" i="9" s="1"/>
  <c r="B21" i="9" s="1"/>
  <c r="H148" i="1"/>
  <c r="G148" i="1"/>
  <c r="G79" i="1"/>
  <c r="H79" i="1"/>
  <c r="F237" i="5"/>
  <c r="H23" i="3"/>
  <c r="C1214" i="1"/>
  <c r="H28" i="3"/>
  <c r="F141" i="6"/>
  <c r="C1435" i="1"/>
  <c r="G318" i="9"/>
  <c r="E318" i="9" s="1"/>
  <c r="H16" i="3"/>
  <c r="C2" i="1"/>
  <c r="F472" i="4"/>
  <c r="C466" i="1"/>
  <c r="H22" i="3"/>
  <c r="F176" i="5"/>
  <c r="D175" i="5"/>
  <c r="C1153" i="1"/>
  <c r="F643" i="4"/>
  <c r="C637" i="1"/>
  <c r="F263" i="4"/>
  <c r="C259" i="1"/>
  <c r="E408" i="4"/>
  <c r="D403" i="1" s="1"/>
  <c r="D345" i="1"/>
  <c r="F215" i="4"/>
  <c r="C211" i="1"/>
  <c r="F363" i="4"/>
  <c r="C358" i="1"/>
  <c r="H1065" i="1"/>
  <c r="G1065" i="1"/>
  <c r="D528" i="4"/>
  <c r="F529" i="4"/>
  <c r="C523" i="1"/>
  <c r="F252" i="4"/>
  <c r="C248" i="1"/>
  <c r="E175" i="5"/>
  <c r="D1152" i="1" s="1"/>
  <c r="I22" i="3"/>
  <c r="D1153" i="1"/>
  <c r="I35" i="3"/>
  <c r="C1518" i="1"/>
  <c r="I28" i="3"/>
  <c r="D1435" i="1"/>
  <c r="E151" i="4"/>
  <c r="I1442" i="1"/>
  <c r="F118" i="5"/>
  <c r="C1096" i="1"/>
  <c r="F351" i="4"/>
  <c r="D350" i="4"/>
  <c r="C346" i="1"/>
  <c r="H1235" i="1"/>
  <c r="G1235" i="1"/>
  <c r="F311" i="4"/>
  <c r="C306" i="1"/>
  <c r="D68" i="5"/>
  <c r="F515" i="4"/>
  <c r="C509" i="1"/>
  <c r="F224" i="4"/>
  <c r="C220" i="1"/>
  <c r="F124" i="4"/>
  <c r="C120" i="1"/>
  <c r="K1451" i="9"/>
  <c r="G314" i="9"/>
  <c r="E314" i="9" s="1"/>
  <c r="B314" i="9" s="1"/>
  <c r="I34" i="3"/>
  <c r="B316" i="9"/>
  <c r="E315" i="9"/>
  <c r="I10" i="3" s="1"/>
  <c r="F106" i="4"/>
  <c r="C102" i="1"/>
  <c r="I1440" i="1"/>
  <c r="H3" i="1"/>
  <c r="G3" i="1"/>
  <c r="F129" i="6"/>
  <c r="C1423" i="1"/>
  <c r="H587" i="1"/>
  <c r="G587" i="1"/>
  <c r="F44" i="4"/>
  <c r="C40" i="1"/>
  <c r="F82" i="4"/>
  <c r="C78" i="1"/>
  <c r="E165" i="9"/>
  <c r="B165" i="9" s="1"/>
  <c r="B192" i="9"/>
  <c r="F245" i="5"/>
  <c r="C1222" i="1"/>
  <c r="E528" i="4"/>
  <c r="E635" i="4" s="1"/>
  <c r="D629" i="1" s="1"/>
  <c r="D523" i="1"/>
  <c r="F299" i="4"/>
  <c r="D298" i="4"/>
  <c r="C294" i="1"/>
  <c r="F580" i="4"/>
  <c r="C574" i="1"/>
  <c r="H192" i="1"/>
  <c r="G192" i="1"/>
  <c r="F421" i="4"/>
  <c r="D420" i="4"/>
  <c r="C415" i="1"/>
  <c r="F163" i="4"/>
  <c r="D151" i="4"/>
  <c r="C159" i="1"/>
  <c r="E407" i="4"/>
  <c r="D402" i="1" s="1"/>
  <c r="D414" i="1"/>
  <c r="G313" i="9"/>
  <c r="E313" i="9" s="1"/>
  <c r="F50" i="4"/>
  <c r="C46" i="1"/>
  <c r="E68" i="5"/>
  <c r="E6" i="4"/>
  <c r="H1436" i="1" l="1"/>
  <c r="G1436" i="1"/>
  <c r="I23" i="3"/>
  <c r="D1214" i="1"/>
  <c r="G1214" i="1" s="1"/>
  <c r="D985" i="1"/>
  <c r="H985" i="1" s="1"/>
  <c r="G990" i="1"/>
  <c r="I20" i="3"/>
  <c r="C1517" i="1"/>
  <c r="H574" i="1"/>
  <c r="G574" i="1"/>
  <c r="E412" i="4"/>
  <c r="I16" i="3"/>
  <c r="D2" i="1"/>
  <c r="I21" i="3"/>
  <c r="D1046" i="1"/>
  <c r="H294" i="1"/>
  <c r="G294" i="1"/>
  <c r="H46" i="1"/>
  <c r="G46" i="1"/>
  <c r="D407" i="4"/>
  <c r="F298" i="4"/>
  <c r="C293" i="1"/>
  <c r="H1222" i="1"/>
  <c r="G1222" i="1"/>
  <c r="H78" i="1"/>
  <c r="G78" i="1"/>
  <c r="H1423" i="1"/>
  <c r="G1423" i="1"/>
  <c r="H9" i="3"/>
  <c r="H306" i="1"/>
  <c r="G306" i="1"/>
  <c r="H346" i="1"/>
  <c r="G346" i="1"/>
  <c r="H523" i="1"/>
  <c r="G523" i="1"/>
  <c r="H102" i="1"/>
  <c r="G102" i="1"/>
  <c r="H1517" i="1"/>
  <c r="G1517" i="1"/>
  <c r="H11" i="3"/>
  <c r="H120" i="1"/>
  <c r="G120" i="1"/>
  <c r="H509" i="1"/>
  <c r="G509" i="1"/>
  <c r="D408" i="4"/>
  <c r="F350" i="4"/>
  <c r="C345" i="1"/>
  <c r="H1518" i="1"/>
  <c r="G1518" i="1"/>
  <c r="H358" i="1"/>
  <c r="G358" i="1"/>
  <c r="H259" i="1"/>
  <c r="G259" i="1"/>
  <c r="H1153" i="1"/>
  <c r="G1153" i="1"/>
  <c r="H466" i="1"/>
  <c r="G466" i="1"/>
  <c r="D412" i="4"/>
  <c r="E317" i="9"/>
  <c r="B318" i="9"/>
  <c r="H1214" i="1"/>
  <c r="H415" i="1"/>
  <c r="G415" i="1"/>
  <c r="H159" i="1"/>
  <c r="G159" i="1"/>
  <c r="F420" i="4"/>
  <c r="D635" i="4"/>
  <c r="C414" i="1"/>
  <c r="E6" i="5"/>
  <c r="H40" i="1"/>
  <c r="G40" i="1"/>
  <c r="E289" i="4"/>
  <c r="E290" i="4" s="1"/>
  <c r="D286" i="1" s="1"/>
  <c r="I17" i="3"/>
  <c r="D147" i="1"/>
  <c r="H248" i="1"/>
  <c r="G248" i="1"/>
  <c r="F528" i="4"/>
  <c r="D636" i="4"/>
  <c r="C522" i="1"/>
  <c r="F175" i="5"/>
  <c r="C1152" i="1"/>
  <c r="H1435" i="1"/>
  <c r="G1435" i="1"/>
  <c r="E312" i="9"/>
  <c r="B313" i="9"/>
  <c r="F151" i="4"/>
  <c r="H17" i="3"/>
  <c r="D289" i="4"/>
  <c r="C147" i="1"/>
  <c r="E636" i="4"/>
  <c r="D630" i="1" s="1"/>
  <c r="D522" i="1"/>
  <c r="H220" i="1"/>
  <c r="G220" i="1"/>
  <c r="F68" i="5"/>
  <c r="H21" i="3"/>
  <c r="C1046" i="1"/>
  <c r="D6" i="5"/>
  <c r="G1096" i="1"/>
  <c r="H1096" i="1"/>
  <c r="H211" i="1"/>
  <c r="G211" i="1"/>
  <c r="H637" i="1"/>
  <c r="G637" i="1"/>
  <c r="H2" i="1"/>
  <c r="G2" i="1"/>
  <c r="F6" i="4"/>
  <c r="G985" i="1" l="1"/>
  <c r="H522" i="1"/>
  <c r="G522" i="1"/>
  <c r="F635" i="4"/>
  <c r="C629" i="1"/>
  <c r="N3" i="9"/>
  <c r="I11" i="3"/>
  <c r="G285" i="9"/>
  <c r="E285" i="9" s="1"/>
  <c r="B285" i="9" s="1"/>
  <c r="G278" i="9"/>
  <c r="F6" i="5"/>
  <c r="C984" i="1"/>
  <c r="F636" i="4"/>
  <c r="C630" i="1"/>
  <c r="H345" i="1"/>
  <c r="G345" i="1"/>
  <c r="H293" i="1"/>
  <c r="G293" i="1"/>
  <c r="E639" i="4"/>
  <c r="D407" i="1"/>
  <c r="H1046" i="1"/>
  <c r="G1046" i="1"/>
  <c r="H147" i="1"/>
  <c r="G147" i="1"/>
  <c r="H1152" i="1"/>
  <c r="G1152" i="1"/>
  <c r="H278" i="9"/>
  <c r="D984" i="1"/>
  <c r="F412" i="4"/>
  <c r="D414" i="4"/>
  <c r="D639" i="4"/>
  <c r="C407" i="1"/>
  <c r="K3" i="9"/>
  <c r="I9" i="3"/>
  <c r="D413" i="4"/>
  <c r="F289" i="4"/>
  <c r="D291" i="4"/>
  <c r="C285" i="1"/>
  <c r="D290" i="4"/>
  <c r="E413" i="4"/>
  <c r="E291" i="4"/>
  <c r="D287" i="1" s="1"/>
  <c r="D285" i="1"/>
  <c r="H414" i="1"/>
  <c r="G414" i="1"/>
  <c r="F408" i="4"/>
  <c r="C403" i="1"/>
  <c r="F407" i="4"/>
  <c r="C402" i="1"/>
  <c r="E278" i="9" l="1"/>
  <c r="E277" i="9" s="1"/>
  <c r="E640" i="4"/>
  <c r="E641" i="4" s="1"/>
  <c r="E415" i="4"/>
  <c r="D410" i="1" s="1"/>
  <c r="D408" i="1"/>
  <c r="H407" i="1"/>
  <c r="G407" i="1"/>
  <c r="H402" i="1"/>
  <c r="G402" i="1"/>
  <c r="H630" i="1"/>
  <c r="G630" i="1"/>
  <c r="H629" i="1"/>
  <c r="G629" i="1"/>
  <c r="F290" i="4"/>
  <c r="C286" i="1"/>
  <c r="D415" i="4"/>
  <c r="D640" i="4"/>
  <c r="F413" i="4"/>
  <c r="C408" i="1"/>
  <c r="F639" i="4"/>
  <c r="D641" i="4"/>
  <c r="C633" i="1"/>
  <c r="E414" i="4"/>
  <c r="D409" i="1" s="1"/>
  <c r="H8" i="3"/>
  <c r="H984" i="1"/>
  <c r="G984" i="1"/>
  <c r="F291" i="4"/>
  <c r="C287" i="1"/>
  <c r="H403" i="1"/>
  <c r="G403" i="1"/>
  <c r="H285" i="1"/>
  <c r="G285" i="1"/>
  <c r="C409" i="1"/>
  <c r="D633" i="1"/>
  <c r="B278" i="9" l="1"/>
  <c r="E642" i="4"/>
  <c r="D634" i="1"/>
  <c r="H409" i="1"/>
  <c r="G409" i="1"/>
  <c r="H408" i="1"/>
  <c r="G408" i="1"/>
  <c r="H286" i="1"/>
  <c r="G286" i="1"/>
  <c r="F414" i="4"/>
  <c r="H633" i="1"/>
  <c r="G633" i="1"/>
  <c r="F641" i="4"/>
  <c r="D645" i="4"/>
  <c r="C635" i="1"/>
  <c r="D642" i="4"/>
  <c r="F640" i="4"/>
  <c r="C634" i="1"/>
  <c r="D635" i="1"/>
  <c r="H287" i="1"/>
  <c r="G287" i="1"/>
  <c r="M3" i="9"/>
  <c r="I8" i="3"/>
  <c r="F415" i="4"/>
  <c r="C410" i="1"/>
  <c r="H410" i="1" l="1"/>
  <c r="G410" i="1"/>
  <c r="H634" i="1"/>
  <c r="G634" i="1"/>
  <c r="H18" i="3"/>
  <c r="C639" i="1"/>
  <c r="E646" i="4"/>
  <c r="D636" i="1"/>
  <c r="D646" i="4"/>
  <c r="F642" i="4"/>
  <c r="C636" i="1"/>
  <c r="E645" i="4"/>
  <c r="F645" i="4" s="1"/>
  <c r="H635" i="1"/>
  <c r="G635" i="1"/>
  <c r="H636" i="1" l="1"/>
  <c r="G636" i="1"/>
  <c r="D640" i="1"/>
  <c r="I19" i="3"/>
  <c r="G276" i="9"/>
  <c r="E276" i="9" s="1"/>
  <c r="B276" i="9" s="1"/>
  <c r="I18" i="3"/>
  <c r="D639" i="1"/>
  <c r="H7" i="3" s="1"/>
  <c r="H19" i="3"/>
  <c r="F646" i="4"/>
  <c r="C640" i="1"/>
  <c r="G639" i="1" l="1"/>
  <c r="H640" i="1"/>
  <c r="G640" i="1"/>
  <c r="H639" i="1"/>
  <c r="J3" i="9"/>
  <c r="L272" i="9" l="1"/>
  <c r="H274" i="9"/>
  <c r="M272" i="9"/>
  <c r="G274" i="9"/>
  <c r="H18" i="9"/>
  <c r="G18" i="9"/>
  <c r="J17" i="9"/>
  <c r="K8" i="9"/>
  <c r="J13" i="9"/>
  <c r="K9" i="9"/>
  <c r="L15" i="9"/>
  <c r="K10" i="9"/>
  <c r="G16" i="9"/>
  <c r="I9" i="9"/>
  <c r="G15" i="9"/>
  <c r="J9" i="9"/>
  <c r="H15" i="9"/>
  <c r="K5" i="9"/>
  <c r="J10" i="9"/>
  <c r="J11" i="9"/>
  <c r="I17" i="9"/>
  <c r="I5" i="9"/>
  <c r="K11" i="9"/>
  <c r="H16" i="9"/>
  <c r="I7" i="9"/>
  <c r="I8" i="9"/>
  <c r="M15" i="9"/>
  <c r="J8" i="9"/>
  <c r="I13" i="9"/>
  <c r="M16" i="9"/>
  <c r="K6" i="9"/>
  <c r="I6" i="9"/>
  <c r="K12" i="9"/>
  <c r="G17" i="9"/>
  <c r="K13" i="9"/>
  <c r="J5" i="9"/>
  <c r="L16" i="9"/>
  <c r="J6" i="9"/>
  <c r="I11" i="9"/>
  <c r="H17" i="9"/>
  <c r="J7" i="9"/>
  <c r="I12" i="9"/>
  <c r="K7" i="9"/>
  <c r="J12" i="9"/>
  <c r="E13" i="9" l="1"/>
  <c r="B13" i="9" s="1"/>
  <c r="E16" i="9"/>
  <c r="F272" i="9"/>
  <c r="F20" i="9" s="1"/>
  <c r="E6" i="9"/>
  <c r="B6" i="9" s="1"/>
  <c r="E274" i="9"/>
  <c r="B274" i="9" s="1"/>
  <c r="F16" i="9"/>
  <c r="E11" i="9"/>
  <c r="B11" i="9" s="1"/>
  <c r="E10" i="9"/>
  <c r="B10" i="9" s="1"/>
  <c r="E15" i="9"/>
  <c r="F15" i="9"/>
  <c r="E7" i="9"/>
  <c r="B7" i="9" s="1"/>
  <c r="E12" i="9"/>
  <c r="B12" i="9" s="1"/>
  <c r="E17" i="9"/>
  <c r="B17" i="9" s="1"/>
  <c r="E8" i="9"/>
  <c r="B8" i="9" s="1"/>
  <c r="E5" i="9"/>
  <c r="E9" i="9"/>
  <c r="B9" i="9" s="1"/>
  <c r="E18" i="9"/>
  <c r="B18" i="9" s="1"/>
  <c r="F14" i="9" l="1"/>
  <c r="F3" i="9" s="1"/>
  <c r="B272" i="9"/>
  <c r="E20" i="9"/>
  <c r="I7" i="3" s="1"/>
  <c r="B16" i="9"/>
  <c r="E4" i="9"/>
  <c r="B5" i="9"/>
  <c r="E1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<sst xmlns="http://schemas.openxmlformats.org/spreadsheetml/2006/main" count="4374" uniqueCount="3426">
  <si>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</si>
  <si>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</si>
  <si>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</si>
  <si>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</si>
  <si>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</si>
  <si>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</si>
  <si>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</si>
  <si>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</si>
  <si>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</si>
  <si>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</si>
  <si>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</si>
  <si>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</si>
  <si>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</si>
  <si>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</si>
  <si>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</si>
  <si>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</si>
  <si>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</si>
  <si>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</si>
  <si>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</si>
  <si>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</si>
  <si>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</si>
  <si>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</si>
  <si>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</si>
  <si>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</si>
  <si>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</si>
  <si>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</si>
  <si>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</si>
  <si>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</si>
  <si>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</si>
  <si>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</si>
  <si>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</si>
  <si>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SREDNJA ŠKOLA ZVANE ČRNJE, ROVINJ</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</si>
  <si>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</si>
  <si>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</si>
  <si>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</si>
  <si>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</si>
  <si>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</si>
  <si>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</si>
  <si>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</si>
  <si>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</si>
  <si>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</si>
  <si>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</si>
  <si>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</si>
  <si>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</si>
  <si>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</si>
  <si>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</si>
  <si>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</si>
  <si>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</si>
  <si>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</si>
  <si>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17370 - SREDNJA ŠKOLA ZVANE ČRNJE, ROVINJ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</si>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</sst>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1769526.86</v>
      </c>
      <c r="D2" s="6">
        <f>'PR-RAS'!E6</f>
        <v>2026030.6200000003</v>
      </c>
      <c r="E2" s="6">
        <v>0</v>
      </c>
      <c r="F2" s="6">
        <v>0</v>
      </c>
      <c r="G2" s="7">
        <f t="shared" ref="G2:G264" si="0">(B2/1000)*(C2*1+D2*2)</f>
        <v>5821.5881000000008</v>
      </c>
      <c r="H2" s="7">
        <f t="shared" ref="H2:H264" si="1">ABS(C2-ROUND(C2,0))+ABS(D2-ROUND(D2,0))</f>
        <v>0.51999999955296516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1077636.3699999999</v>
      </c>
      <c r="D46" s="1">
        <f>'PR-RAS'!E50</f>
        <v>1295319.56</v>
      </c>
      <c r="E46" s="1">
        <v>0</v>
      </c>
      <c r="F46" s="1">
        <v>0</v>
      </c>
      <c r="G46" s="2">
        <f t="shared" si="0"/>
        <v>165072.39705</v>
      </c>
      <c r="H46" s="2">
        <f t="shared" si="1"/>
        <v>0.80999999982304871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2252.48</v>
      </c>
      <c r="D58" s="1">
        <f>'PR-RAS'!E62</f>
        <v>3127.44</v>
      </c>
      <c r="E58" s="1">
        <v>0</v>
      </c>
      <c r="F58" s="1">
        <v>0</v>
      </c>
      <c r="G58" s="2">
        <f t="shared" si="0"/>
        <v>484.91952000000003</v>
      </c>
      <c r="H58" s="2">
        <f t="shared" si="1"/>
        <v>0.92000000000007276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2252.48</v>
      </c>
      <c r="D59" s="1">
        <f>'PR-RAS'!E63</f>
        <v>3127.44</v>
      </c>
      <c r="E59" s="1">
        <v>0</v>
      </c>
      <c r="F59" s="1">
        <v>0</v>
      </c>
      <c r="G59" s="2">
        <f t="shared" si="0"/>
        <v>493.42688000000004</v>
      </c>
      <c r="H59" s="2">
        <f t="shared" si="1"/>
        <v>0.92000000000007276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1046155.44</v>
      </c>
      <c r="D64" s="1">
        <f>'PR-RAS'!E68</f>
        <v>1264448.1200000001</v>
      </c>
      <c r="E64" s="1">
        <v>0</v>
      </c>
      <c r="F64" s="1">
        <v>0</v>
      </c>
      <c r="G64" s="2">
        <f t="shared" si="0"/>
        <v>225228.25584</v>
      </c>
      <c r="H64" s="2">
        <f t="shared" si="1"/>
        <v>0.56000000005587935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1045624.44</v>
      </c>
      <c r="D65" s="1">
        <f>'PR-RAS'!E69</f>
        <v>1264448.1200000001</v>
      </c>
      <c r="E65" s="1">
        <v>0</v>
      </c>
      <c r="F65" s="1">
        <v>0</v>
      </c>
      <c r="G65" s="2">
        <f t="shared" si="0"/>
        <v>228769.32352000001</v>
      </c>
      <c r="H65" s="2">
        <f t="shared" si="1"/>
        <v>0.56000000005587935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531</v>
      </c>
      <c r="D66" s="1">
        <f>'PR-RAS'!E70</f>
        <v>0</v>
      </c>
      <c r="E66" s="1">
        <v>0</v>
      </c>
      <c r="F66" s="1">
        <v>0</v>
      </c>
      <c r="G66" s="2">
        <f t="shared" si="0"/>
        <v>34.515000000000001</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29104.799999999999</v>
      </c>
      <c r="D70" s="1">
        <f>'PR-RAS'!E74</f>
        <v>27654</v>
      </c>
      <c r="E70" s="1">
        <v>0</v>
      </c>
      <c r="F70" s="1">
        <v>0</v>
      </c>
      <c r="G70" s="2">
        <f t="shared" si="0"/>
        <v>5824.4832000000006</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29104.799999999999</v>
      </c>
      <c r="D71" s="1">
        <f>'PR-RAS'!E75</f>
        <v>27654</v>
      </c>
      <c r="E71" s="1">
        <v>0</v>
      </c>
      <c r="F71" s="1">
        <v>0</v>
      </c>
      <c r="G71" s="2">
        <f t="shared" si="0"/>
        <v>5908.8960000000006</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123.65</v>
      </c>
      <c r="D73" s="1">
        <f>'PR-RAS'!E77</f>
        <v>90</v>
      </c>
      <c r="E73" s="1">
        <v>0</v>
      </c>
      <c r="F73" s="1">
        <v>0</v>
      </c>
      <c r="G73" s="2">
        <f t="shared" si="0"/>
        <v>21.862799999999996</v>
      </c>
      <c r="H73" s="2">
        <f t="shared" si="1"/>
        <v>0.34999999999999432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123.65</v>
      </c>
      <c r="D74" s="1">
        <f>'PR-RAS'!E78</f>
        <v>90</v>
      </c>
      <c r="E74" s="1">
        <v>0</v>
      </c>
      <c r="F74" s="1">
        <v>0</v>
      </c>
      <c r="G74" s="2">
        <f t="shared" si="0"/>
        <v>22.166449999999998</v>
      </c>
      <c r="H74" s="2">
        <f t="shared" si="1"/>
        <v>0.34999999999999432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0.05</v>
      </c>
      <c r="D78" s="1">
        <f>'PR-RAS'!E82</f>
        <v>1050.31</v>
      </c>
      <c r="E78" s="1">
        <v>0</v>
      </c>
      <c r="F78" s="1">
        <v>0</v>
      </c>
      <c r="G78" s="2">
        <f t="shared" si="0"/>
        <v>161.75158999999999</v>
      </c>
      <c r="H78" s="2">
        <f t="shared" si="1"/>
        <v>0.35999999999994542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0.05</v>
      </c>
      <c r="D79" s="1">
        <f>'PR-RAS'!E83</f>
        <v>0.31</v>
      </c>
      <c r="E79" s="1">
        <v>0</v>
      </c>
      <c r="F79" s="1">
        <v>0</v>
      </c>
      <c r="G79" s="2">
        <f t="shared" si="0"/>
        <v>5.2260000000000001E-2</v>
      </c>
      <c r="H79" s="2">
        <f t="shared" si="1"/>
        <v>0.36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0.05</v>
      </c>
      <c r="D81" s="1">
        <f>'PR-RAS'!E85</f>
        <v>0.31</v>
      </c>
      <c r="E81" s="1">
        <v>0</v>
      </c>
      <c r="F81" s="1">
        <v>0</v>
      </c>
      <c r="G81" s="2">
        <f t="shared" si="0"/>
        <v>5.3600000000000002E-2</v>
      </c>
      <c r="H81" s="2">
        <f t="shared" si="1"/>
        <v>0.36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1050</v>
      </c>
      <c r="E87" s="1">
        <v>0</v>
      </c>
      <c r="F87" s="1">
        <v>0</v>
      </c>
      <c r="G87" s="2">
        <f t="shared" si="0"/>
        <v>180.6</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1050</v>
      </c>
      <c r="E89" s="1">
        <v>0</v>
      </c>
      <c r="F89" s="1">
        <v>0</v>
      </c>
      <c r="G89" s="2">
        <f t="shared" si="0"/>
        <v>184.79999999999998</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30</v>
      </c>
      <c r="E102" s="1">
        <v>0</v>
      </c>
      <c r="F102" s="1">
        <v>0</v>
      </c>
      <c r="G102" s="2">
        <f t="shared" si="0"/>
        <v>6.0600000000000005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30</v>
      </c>
      <c r="E108" s="1">
        <v>0</v>
      </c>
      <c r="F108" s="1">
        <v>0</v>
      </c>
      <c r="G108" s="2">
        <f t="shared" si="0"/>
        <v>6.42</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30</v>
      </c>
      <c r="E113" s="1">
        <v>0</v>
      </c>
      <c r="F113" s="1">
        <v>0</v>
      </c>
      <c r="G113" s="2">
        <f t="shared" si="0"/>
        <v>6.72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538842.41</v>
      </c>
      <c r="D120" s="1">
        <f>'PR-RAS'!E124</f>
        <v>594597.14</v>
      </c>
      <c r="E120" s="1">
        <v>0</v>
      </c>
      <c r="F120" s="1">
        <v>0</v>
      </c>
      <c r="G120" s="2">
        <f t="shared" si="0"/>
        <v>205636.36610999997</v>
      </c>
      <c r="H120" s="2">
        <f t="shared" si="1"/>
        <v>0.55000000004656613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504088.31</v>
      </c>
      <c r="D121" s="1">
        <f>'PR-RAS'!E125</f>
        <v>558967.64</v>
      </c>
      <c r="E121" s="1">
        <v>0</v>
      </c>
      <c r="F121" s="1">
        <v>0</v>
      </c>
      <c r="G121" s="2">
        <f t="shared" si="0"/>
        <v>194642.8308</v>
      </c>
      <c r="H121" s="2">
        <f t="shared" si="1"/>
        <v>0.66999999998370185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504088.31</v>
      </c>
      <c r="D123" s="1">
        <f>'PR-RAS'!E127</f>
        <v>558967.64</v>
      </c>
      <c r="E123" s="1">
        <v>0</v>
      </c>
      <c r="F123" s="1">
        <v>0</v>
      </c>
      <c r="G123" s="2">
        <f t="shared" si="0"/>
        <v>197886.87798000002</v>
      </c>
      <c r="H123" s="2">
        <f t="shared" si="1"/>
        <v>0.66999999998370185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34754.1</v>
      </c>
      <c r="D124" s="1">
        <f>'PR-RAS'!E128</f>
        <v>35629.5</v>
      </c>
      <c r="E124" s="1">
        <v>0</v>
      </c>
      <c r="F124" s="1">
        <v>0</v>
      </c>
      <c r="G124" s="2">
        <f t="shared" si="0"/>
        <v>13039.6113</v>
      </c>
      <c r="H124" s="2">
        <f t="shared" si="1"/>
        <v>0.59999999999854481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34754.1</v>
      </c>
      <c r="D125" s="1">
        <f>'PR-RAS'!E129</f>
        <v>35629.5</v>
      </c>
      <c r="E125" s="1">
        <v>0</v>
      </c>
      <c r="F125" s="1">
        <v>0</v>
      </c>
      <c r="G125" s="2">
        <f t="shared" si="0"/>
        <v>13145.624400000001</v>
      </c>
      <c r="H125" s="2">
        <f t="shared" si="1"/>
        <v>0.59999999999854481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148772.25</v>
      </c>
      <c r="D129" s="1">
        <f>'PR-RAS'!E133</f>
        <v>133002.82999999999</v>
      </c>
      <c r="E129" s="1">
        <v>0</v>
      </c>
      <c r="F129" s="1">
        <v>0</v>
      </c>
      <c r="G129" s="2">
        <f t="shared" si="0"/>
        <v>53091.572479999995</v>
      </c>
      <c r="H129" s="2">
        <f t="shared" si="1"/>
        <v>0.42000000001280569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148772.25</v>
      </c>
      <c r="D130" s="1">
        <f>'PR-RAS'!E134</f>
        <v>133002.82999999999</v>
      </c>
      <c r="E130" s="1">
        <v>0</v>
      </c>
      <c r="F130" s="1">
        <v>0</v>
      </c>
      <c r="G130" s="2">
        <f t="shared" si="0"/>
        <v>53506.35039</v>
      </c>
      <c r="H130" s="2">
        <f t="shared" si="1"/>
        <v>0.42000000001280569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148772.25</v>
      </c>
      <c r="D131" s="1">
        <f>'PR-RAS'!E135</f>
        <v>133002.82999999999</v>
      </c>
      <c r="E131" s="1">
        <v>0</v>
      </c>
      <c r="F131" s="1">
        <v>0</v>
      </c>
      <c r="G131" s="2">
        <f t="shared" si="0"/>
        <v>53921.128299999997</v>
      </c>
      <c r="H131" s="2">
        <f t="shared" si="1"/>
        <v>0.42000000001280569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4275.78</v>
      </c>
      <c r="D135" s="1">
        <f>'PR-RAS'!E139</f>
        <v>2030.78</v>
      </c>
      <c r="E135" s="1">
        <v>0</v>
      </c>
      <c r="F135" s="1">
        <v>0</v>
      </c>
      <c r="G135" s="2">
        <f t="shared" si="0"/>
        <v>1117.2035600000002</v>
      </c>
      <c r="H135" s="2">
        <f t="shared" si="1"/>
        <v>0.44000000000028194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4275.78</v>
      </c>
      <c r="D146" s="1">
        <f>'PR-RAS'!E150</f>
        <v>2030.78</v>
      </c>
      <c r="E146" s="1">
        <v>0</v>
      </c>
      <c r="F146" s="1">
        <v>0</v>
      </c>
      <c r="G146" s="2">
        <f t="shared" si="0"/>
        <v>1208.9142999999999</v>
      </c>
      <c r="H146" s="2">
        <f t="shared" si="1"/>
        <v>0.44000000000028194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1745924.8299999998</v>
      </c>
      <c r="D147" s="1">
        <f>'PR-RAS'!E151</f>
        <v>2031212.16</v>
      </c>
      <c r="E147" s="1">
        <v>0</v>
      </c>
      <c r="F147" s="1">
        <v>0</v>
      </c>
      <c r="G147" s="2">
        <f t="shared" si="0"/>
        <v>848018.97589999984</v>
      </c>
      <c r="H147" s="2">
        <f t="shared" si="1"/>
        <v>0.33000000007450581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1031955.8099999999</v>
      </c>
      <c r="D148" s="1">
        <f>'PR-RAS'!E152</f>
        <v>1249848.68</v>
      </c>
      <c r="E148" s="1">
        <v>0</v>
      </c>
      <c r="F148" s="1">
        <v>0</v>
      </c>
      <c r="G148" s="2">
        <f t="shared" si="0"/>
        <v>519153.01598999999</v>
      </c>
      <c r="H148" s="2">
        <f t="shared" si="1"/>
        <v>0.51000000012572855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853837.24</v>
      </c>
      <c r="D149" s="1">
        <f>'PR-RAS'!E153</f>
        <v>1039441.6</v>
      </c>
      <c r="E149" s="1">
        <v>0</v>
      </c>
      <c r="F149" s="1">
        <v>0</v>
      </c>
      <c r="G149" s="2">
        <f t="shared" si="0"/>
        <v>434042.62511999998</v>
      </c>
      <c r="H149" s="2">
        <f t="shared" si="1"/>
        <v>0.64000000001396984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853837.24</v>
      </c>
      <c r="D150" s="1">
        <f>'PR-RAS'!E154</f>
        <v>1039441.6</v>
      </c>
      <c r="E150" s="1">
        <v>0</v>
      </c>
      <c r="F150" s="1">
        <v>0</v>
      </c>
      <c r="G150" s="2">
        <f t="shared" si="0"/>
        <v>436975.34555999999</v>
      </c>
      <c r="H150" s="2">
        <f t="shared" si="1"/>
        <v>0.64000000001396984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36632.980000000003</v>
      </c>
      <c r="D154" s="1">
        <f>'PR-RAS'!E158</f>
        <v>38617.620000000003</v>
      </c>
      <c r="E154" s="1">
        <v>0</v>
      </c>
      <c r="F154" s="1">
        <v>0</v>
      </c>
      <c r="G154" s="2">
        <f t="shared" si="0"/>
        <v>17421.837660000001</v>
      </c>
      <c r="H154" s="2">
        <f t="shared" si="1"/>
        <v>0.39999999999417923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141485.59</v>
      </c>
      <c r="D155" s="1">
        <f>'PR-RAS'!E159</f>
        <v>171789.46</v>
      </c>
      <c r="E155" s="1">
        <v>0</v>
      </c>
      <c r="F155" s="1">
        <v>0</v>
      </c>
      <c r="G155" s="2">
        <f t="shared" si="0"/>
        <v>74699.934540000002</v>
      </c>
      <c r="H155" s="2">
        <f t="shared" si="1"/>
        <v>0.86999999999534339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141485.59</v>
      </c>
      <c r="D157" s="1">
        <f>'PR-RAS'!E161</f>
        <v>171789.46</v>
      </c>
      <c r="E157" s="1">
        <v>0</v>
      </c>
      <c r="F157" s="1">
        <v>0</v>
      </c>
      <c r="G157" s="2">
        <f t="shared" si="0"/>
        <v>75670.063559999995</v>
      </c>
      <c r="H157" s="2">
        <f t="shared" si="1"/>
        <v>0.86999999999534339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711731.64</v>
      </c>
      <c r="D159" s="1">
        <f>'PR-RAS'!E163</f>
        <v>778926.70000000007</v>
      </c>
      <c r="E159" s="1">
        <v>0</v>
      </c>
      <c r="F159" s="1">
        <v>0</v>
      </c>
      <c r="G159" s="2">
        <f t="shared" si="0"/>
        <v>358594.43632000004</v>
      </c>
      <c r="H159" s="2">
        <f t="shared" si="1"/>
        <v>0.65999999991618097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57995.82</v>
      </c>
      <c r="D160" s="1">
        <f>'PR-RAS'!E164</f>
        <v>75894.19</v>
      </c>
      <c r="E160" s="1">
        <v>0</v>
      </c>
      <c r="F160" s="1">
        <v>0</v>
      </c>
      <c r="G160" s="2">
        <f t="shared" si="0"/>
        <v>33355.6878</v>
      </c>
      <c r="H160" s="2">
        <f t="shared" si="1"/>
        <v>0.37000000000261934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18777.57</v>
      </c>
      <c r="D161" s="1">
        <f>'PR-RAS'!E165</f>
        <v>35724.53</v>
      </c>
      <c r="E161" s="1">
        <v>0</v>
      </c>
      <c r="F161" s="1">
        <v>0</v>
      </c>
      <c r="G161" s="2">
        <f t="shared" si="0"/>
        <v>14436.260800000002</v>
      </c>
      <c r="H161" s="2">
        <f t="shared" si="1"/>
        <v>0.90000000000145519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37029.699999999997</v>
      </c>
      <c r="D162" s="1">
        <f>'PR-RAS'!E166</f>
        <v>32479.94</v>
      </c>
      <c r="E162" s="1">
        <v>0</v>
      </c>
      <c r="F162" s="1">
        <v>0</v>
      </c>
      <c r="G162" s="2">
        <f t="shared" si="0"/>
        <v>16420.322379999998</v>
      </c>
      <c r="H162" s="2">
        <f t="shared" si="1"/>
        <v>0.36000000000422006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2188.5500000000002</v>
      </c>
      <c r="D163" s="1">
        <f>'PR-RAS'!E167</f>
        <v>7689.72</v>
      </c>
      <c r="E163" s="1">
        <v>0</v>
      </c>
      <c r="F163" s="1">
        <v>0</v>
      </c>
      <c r="G163" s="2">
        <f t="shared" si="0"/>
        <v>2846.0143800000005</v>
      </c>
      <c r="H163" s="2">
        <f t="shared" si="1"/>
        <v>0.72999999999956344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74277.959999999992</v>
      </c>
      <c r="D165" s="1">
        <f>'PR-RAS'!E169</f>
        <v>62963.26</v>
      </c>
      <c r="E165" s="1">
        <v>0</v>
      </c>
      <c r="F165" s="1">
        <v>0</v>
      </c>
      <c r="G165" s="2">
        <f t="shared" si="0"/>
        <v>32833.534719999996</v>
      </c>
      <c r="H165" s="2">
        <f t="shared" si="1"/>
        <v>0.30000000001018634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32936.93</v>
      </c>
      <c r="D166" s="1">
        <f>'PR-RAS'!E170</f>
        <v>24320.44</v>
      </c>
      <c r="E166" s="1">
        <v>0</v>
      </c>
      <c r="F166" s="1">
        <v>0</v>
      </c>
      <c r="G166" s="2">
        <f t="shared" si="0"/>
        <v>13460.33865</v>
      </c>
      <c r="H166" s="2">
        <f t="shared" si="1"/>
        <v>0.50999999999839929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33.53</v>
      </c>
      <c r="E167" s="1">
        <v>0</v>
      </c>
      <c r="F167" s="1">
        <v>0</v>
      </c>
      <c r="G167" s="2">
        <f t="shared" si="0"/>
        <v>11.131960000000001</v>
      </c>
      <c r="H167" s="2">
        <f t="shared" si="1"/>
        <v>0.46999999999999886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38256</v>
      </c>
      <c r="D168" s="1">
        <f>'PR-RAS'!E172</f>
        <v>33614.39</v>
      </c>
      <c r="E168" s="1">
        <v>0</v>
      </c>
      <c r="F168" s="1">
        <v>0</v>
      </c>
      <c r="G168" s="2">
        <f t="shared" si="0"/>
        <v>17615.958259999999</v>
      </c>
      <c r="H168" s="2">
        <f t="shared" si="1"/>
        <v>0.38999999999941792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1735.19</v>
      </c>
      <c r="D169" s="1">
        <f>'PR-RAS'!E173</f>
        <v>1310.92</v>
      </c>
      <c r="E169" s="1">
        <v>0</v>
      </c>
      <c r="F169" s="1">
        <v>0</v>
      </c>
      <c r="G169" s="2">
        <f t="shared" si="0"/>
        <v>731.98104000000012</v>
      </c>
      <c r="H169" s="2">
        <f t="shared" si="1"/>
        <v>0.26999999999998181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1026.81</v>
      </c>
      <c r="D170" s="1">
        <f>'PR-RAS'!E174</f>
        <v>3683.98</v>
      </c>
      <c r="E170" s="1">
        <v>0</v>
      </c>
      <c r="F170" s="1">
        <v>0</v>
      </c>
      <c r="G170" s="2">
        <f t="shared" si="0"/>
        <v>1418.7161300000002</v>
      </c>
      <c r="H170" s="2">
        <f t="shared" si="1"/>
        <v>0.21000000000003638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323.02999999999997</v>
      </c>
      <c r="D172" s="1">
        <f>'PR-RAS'!E176</f>
        <v>0</v>
      </c>
      <c r="E172" s="1">
        <v>0</v>
      </c>
      <c r="F172" s="1">
        <v>0</v>
      </c>
      <c r="G172" s="2">
        <f t="shared" si="0"/>
        <v>55.238129999999998</v>
      </c>
      <c r="H172" s="2">
        <f t="shared" si="1"/>
        <v>2.9999999999972715E-2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570476.15</v>
      </c>
      <c r="D173" s="1">
        <f>'PR-RAS'!E177</f>
        <v>620417.91</v>
      </c>
      <c r="E173" s="1">
        <v>0</v>
      </c>
      <c r="F173" s="1">
        <v>0</v>
      </c>
      <c r="G173" s="2">
        <f t="shared" si="0"/>
        <v>311545.65883999999</v>
      </c>
      <c r="H173" s="2">
        <f t="shared" si="1"/>
        <v>0.23999999999068677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26584.28</v>
      </c>
      <c r="D174" s="1">
        <f>'PR-RAS'!E178</f>
        <v>18812.810000000001</v>
      </c>
      <c r="E174" s="1">
        <v>0</v>
      </c>
      <c r="F174" s="1">
        <v>0</v>
      </c>
      <c r="G174" s="2">
        <f t="shared" si="0"/>
        <v>11108.312699999999</v>
      </c>
      <c r="H174" s="2">
        <f t="shared" si="1"/>
        <v>0.46999999999752617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13955.74</v>
      </c>
      <c r="D175" s="1">
        <f>'PR-RAS'!E179</f>
        <v>3764.92</v>
      </c>
      <c r="E175" s="1">
        <v>0</v>
      </c>
      <c r="F175" s="1">
        <v>0</v>
      </c>
      <c r="G175" s="2">
        <f t="shared" si="0"/>
        <v>3738.4909200000002</v>
      </c>
      <c r="H175" s="2">
        <f t="shared" si="1"/>
        <v>0.34000000000014552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181.83</v>
      </c>
      <c r="D176" s="1">
        <f>'PR-RAS'!E180</f>
        <v>0</v>
      </c>
      <c r="E176" s="1">
        <v>0</v>
      </c>
      <c r="F176" s="1">
        <v>0</v>
      </c>
      <c r="G176" s="2">
        <f t="shared" si="0"/>
        <v>31.820250000000001</v>
      </c>
      <c r="H176" s="2">
        <f t="shared" si="1"/>
        <v>0.16999999999998749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4635.6899999999996</v>
      </c>
      <c r="D177" s="1">
        <f>'PR-RAS'!E181</f>
        <v>6231.22</v>
      </c>
      <c r="E177" s="1">
        <v>0</v>
      </c>
      <c r="F177" s="1">
        <v>0</v>
      </c>
      <c r="G177" s="2">
        <f t="shared" si="0"/>
        <v>3009.27088</v>
      </c>
      <c r="H177" s="2">
        <f t="shared" si="1"/>
        <v>0.53000000000065484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18675.32</v>
      </c>
      <c r="D178" s="1">
        <f>'PR-RAS'!E182</f>
        <v>20010.05</v>
      </c>
      <c r="E178" s="1">
        <v>0</v>
      </c>
      <c r="F178" s="1">
        <v>0</v>
      </c>
      <c r="G178" s="2">
        <f t="shared" si="0"/>
        <v>10389.089339999999</v>
      </c>
      <c r="H178" s="2">
        <f t="shared" si="1"/>
        <v>0.36999999999898137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2070.9</v>
      </c>
      <c r="D179" s="1">
        <f>'PR-RAS'!E183</f>
        <v>2710.68</v>
      </c>
      <c r="E179" s="1">
        <v>0</v>
      </c>
      <c r="F179" s="1">
        <v>0</v>
      </c>
      <c r="G179" s="2">
        <f t="shared" si="0"/>
        <v>1333.62228</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491152.33</v>
      </c>
      <c r="D180" s="1">
        <f>'PR-RAS'!E184</f>
        <v>548844.88</v>
      </c>
      <c r="E180" s="1">
        <v>0</v>
      </c>
      <c r="F180" s="1">
        <v>0</v>
      </c>
      <c r="G180" s="2">
        <f t="shared" si="0"/>
        <v>284402.73411000002</v>
      </c>
      <c r="H180" s="2">
        <f t="shared" si="1"/>
        <v>0.45000000001164153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3202.02</v>
      </c>
      <c r="D181" s="1">
        <f>'PR-RAS'!E185</f>
        <v>6568.62</v>
      </c>
      <c r="E181" s="1">
        <v>0</v>
      </c>
      <c r="F181" s="1">
        <v>0</v>
      </c>
      <c r="G181" s="2">
        <f t="shared" si="0"/>
        <v>2941.0668000000001</v>
      </c>
      <c r="H181" s="2">
        <f t="shared" si="1"/>
        <v>0.40000000000009095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10018.040000000001</v>
      </c>
      <c r="D182" s="1">
        <f>'PR-RAS'!E186</f>
        <v>13474.73</v>
      </c>
      <c r="E182" s="1">
        <v>0</v>
      </c>
      <c r="F182" s="1">
        <v>0</v>
      </c>
      <c r="G182" s="2">
        <f t="shared" si="0"/>
        <v>6691.1174999999994</v>
      </c>
      <c r="H182" s="2">
        <f t="shared" si="1"/>
        <v>0.31000000000130967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2068</v>
      </c>
      <c r="D183" s="1">
        <f>'PR-RAS'!E187</f>
        <v>3375</v>
      </c>
      <c r="E183" s="1">
        <v>0</v>
      </c>
      <c r="F183" s="1">
        <v>0</v>
      </c>
      <c r="G183" s="2">
        <f t="shared" si="0"/>
        <v>1604.876</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6913.71</v>
      </c>
      <c r="D184" s="1">
        <f>'PR-RAS'!E188</f>
        <v>16276.34</v>
      </c>
      <c r="E184" s="1">
        <v>0</v>
      </c>
      <c r="F184" s="1">
        <v>0</v>
      </c>
      <c r="G184" s="2">
        <f t="shared" si="0"/>
        <v>7222.3493699999999</v>
      </c>
      <c r="H184" s="2">
        <f t="shared" si="1"/>
        <v>0.63000000000010914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2228.0500000000002</v>
      </c>
      <c r="D186" s="1">
        <f>'PR-RAS'!E190</f>
        <v>3255.22</v>
      </c>
      <c r="E186" s="1">
        <v>0</v>
      </c>
      <c r="F186" s="1">
        <v>0</v>
      </c>
      <c r="G186" s="2">
        <f t="shared" si="0"/>
        <v>1616.6206499999998</v>
      </c>
      <c r="H186" s="2">
        <f t="shared" si="1"/>
        <v>0.26999999999998181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45</v>
      </c>
      <c r="E188" s="1">
        <v>0</v>
      </c>
      <c r="F188" s="1">
        <v>0</v>
      </c>
      <c r="G188" s="2">
        <f t="shared" si="0"/>
        <v>23.375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4650.66</v>
      </c>
      <c r="D189" s="1">
        <f>'PR-RAS'!E193</f>
        <v>12976.12</v>
      </c>
      <c r="E189" s="1">
        <v>0</v>
      </c>
      <c r="F189" s="1">
        <v>0</v>
      </c>
      <c r="G189" s="2">
        <f t="shared" si="0"/>
        <v>5753.3452000000007</v>
      </c>
      <c r="H189" s="2">
        <f t="shared" si="1"/>
        <v>0.46000000000094587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1509.17</v>
      </c>
      <c r="D192" s="1">
        <f>'PR-RAS'!E196</f>
        <v>1808.03</v>
      </c>
      <c r="E192" s="1">
        <v>0</v>
      </c>
      <c r="F192" s="1">
        <v>0</v>
      </c>
      <c r="G192" s="2">
        <f t="shared" si="0"/>
        <v>978.91892999999993</v>
      </c>
      <c r="H192" s="2">
        <f t="shared" si="1"/>
        <v>0.20000000000004547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1509.17</v>
      </c>
      <c r="D206" s="1">
        <f>'PR-RAS'!E210</f>
        <v>1808.03</v>
      </c>
      <c r="E206" s="1">
        <v>0</v>
      </c>
      <c r="F206" s="1">
        <v>0</v>
      </c>
      <c r="G206" s="2">
        <f t="shared" si="0"/>
        <v>1050.6721499999999</v>
      </c>
      <c r="H206" s="2">
        <f t="shared" si="1"/>
        <v>0.20000000000004547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1509.04</v>
      </c>
      <c r="D207" s="1">
        <f>'PR-RAS'!E211</f>
        <v>1808.03</v>
      </c>
      <c r="E207" s="1">
        <v>0</v>
      </c>
      <c r="F207" s="1">
        <v>0</v>
      </c>
      <c r="G207" s="2">
        <f t="shared" si="0"/>
        <v>1055.7706000000001</v>
      </c>
      <c r="H207" s="2">
        <f t="shared" si="1"/>
        <v>6.9999999999936335E-2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0.13</v>
      </c>
      <c r="D209" s="1">
        <f>'PR-RAS'!E213</f>
        <v>0</v>
      </c>
      <c r="E209" s="1">
        <v>0</v>
      </c>
      <c r="F209" s="1">
        <v>0</v>
      </c>
      <c r="G209" s="2">
        <f t="shared" si="0"/>
        <v>2.7039999999999998E-2</v>
      </c>
      <c r="H209" s="2">
        <f t="shared" si="1"/>
        <v>0.13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117.17</v>
      </c>
      <c r="D220" s="1">
        <f>'PR-RAS'!E224</f>
        <v>95</v>
      </c>
      <c r="E220" s="1">
        <v>0</v>
      </c>
      <c r="F220" s="1">
        <v>0</v>
      </c>
      <c r="G220" s="2">
        <f t="shared" si="0"/>
        <v>67.270229999999998</v>
      </c>
      <c r="H220" s="2">
        <f t="shared" si="1"/>
        <v>0.17000000000000171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117.17</v>
      </c>
      <c r="D243" s="1">
        <f>'PR-RAS'!E247</f>
        <v>95</v>
      </c>
      <c r="E243" s="1">
        <v>0</v>
      </c>
      <c r="F243" s="1">
        <v>0</v>
      </c>
      <c r="G243" s="2">
        <f t="shared" si="0"/>
        <v>74.335139999999996</v>
      </c>
      <c r="H243" s="2">
        <f t="shared" si="1"/>
        <v>0.17000000000000171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117.17</v>
      </c>
      <c r="D244" s="1">
        <f>'PR-RAS'!E248</f>
        <v>95</v>
      </c>
      <c r="E244" s="1">
        <v>0</v>
      </c>
      <c r="F244" s="1">
        <v>0</v>
      </c>
      <c r="G244" s="2">
        <f t="shared" si="0"/>
        <v>74.642310000000009</v>
      </c>
      <c r="H244" s="2">
        <f t="shared" si="1"/>
        <v>0.17000000000000171</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611.04</v>
      </c>
      <c r="D259" s="1">
        <f>'PR-RAS'!E263</f>
        <v>533.75</v>
      </c>
      <c r="E259" s="1">
        <v>0</v>
      </c>
      <c r="F259" s="1">
        <v>0</v>
      </c>
      <c r="G259" s="2">
        <f t="shared" si="0"/>
        <v>433.06331999999998</v>
      </c>
      <c r="H259" s="2">
        <f t="shared" si="1"/>
        <v>0.28999999999996362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611.04</v>
      </c>
      <c r="D260" s="1">
        <f>'PR-RAS'!E264</f>
        <v>533.75</v>
      </c>
      <c r="E260" s="1">
        <v>0</v>
      </c>
      <c r="F260" s="1">
        <v>0</v>
      </c>
      <c r="G260" s="2">
        <f t="shared" si="0"/>
        <v>434.74186000000003</v>
      </c>
      <c r="H260" s="2">
        <f t="shared" si="1"/>
        <v>0.28999999999996362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611.04</v>
      </c>
      <c r="D262" s="1">
        <f>'PR-RAS'!E266</f>
        <v>533.75</v>
      </c>
      <c r="E262" s="1">
        <v>0</v>
      </c>
      <c r="F262" s="1">
        <v>0</v>
      </c>
      <c r="G262" s="2">
        <f t="shared" si="0"/>
        <v>438.09894000000003</v>
      </c>
      <c r="H262" s="2">
        <f t="shared" si="1"/>
        <v>0.28999999999996362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1745924.8299999998</v>
      </c>
      <c r="D285" s="1">
        <f>'PR-RAS'!E289</f>
        <v>2031212.16</v>
      </c>
      <c r="E285" s="1">
        <v>0</v>
      </c>
      <c r="F285" s="1">
        <v>0</v>
      </c>
      <c r="G285" s="2">
        <f t="shared" si="8"/>
        <v>1649571.1585999997</v>
      </c>
      <c r="H285" s="2">
        <f t="shared" si="9"/>
        <v>0.33000000007450581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23602.030000000261</v>
      </c>
      <c r="D286" s="1">
        <f>'PR-RAS'!E290</f>
        <v>0</v>
      </c>
      <c r="E286" s="1">
        <v>0</v>
      </c>
      <c r="F286" s="1">
        <v>0</v>
      </c>
      <c r="G286" s="2">
        <f t="shared" si="8"/>
        <v>6726.5785500000738</v>
      </c>
      <c r="H286" s="2">
        <f t="shared" si="9"/>
        <v>3.0000000260770321E-2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5181.5399999995716</v>
      </c>
      <c r="E287" s="1">
        <v>0</v>
      </c>
      <c r="F287" s="1">
        <v>0</v>
      </c>
      <c r="G287" s="2">
        <f t="shared" si="8"/>
        <v>2963.8408799997546</v>
      </c>
      <c r="H287" s="2">
        <f t="shared" si="9"/>
        <v>0.46000000042840838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53144.2</v>
      </c>
      <c r="D288" s="1">
        <f>'PR-RAS'!E292</f>
        <v>54747.7</v>
      </c>
      <c r="E288" s="1">
        <v>0</v>
      </c>
      <c r="F288" s="1">
        <v>0</v>
      </c>
      <c r="G288" s="2">
        <f t="shared" si="8"/>
        <v>46677.56519999999</v>
      </c>
      <c r="H288" s="2">
        <f t="shared" si="9"/>
        <v>0.5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21996.06</v>
      </c>
      <c r="D345" s="1">
        <f>'PR-RAS'!E350</f>
        <v>5361.1699999999992</v>
      </c>
      <c r="E345" s="1">
        <v>0</v>
      </c>
      <c r="F345" s="1">
        <v>0</v>
      </c>
      <c r="G345" s="2">
        <f t="shared" si="8"/>
        <v>11255.1296</v>
      </c>
      <c r="H345" s="2">
        <f t="shared" si="9"/>
        <v>0.23000000000047294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21996.06</v>
      </c>
      <c r="D358" s="1">
        <f>'PR-RAS'!E363</f>
        <v>5361.1699999999992</v>
      </c>
      <c r="E358" s="1">
        <v>0</v>
      </c>
      <c r="F358" s="1">
        <v>0</v>
      </c>
      <c r="G358" s="2">
        <f t="shared" si="8"/>
        <v>11680.468800000001</v>
      </c>
      <c r="H358" s="2">
        <f t="shared" si="9"/>
        <v>0.23000000000047294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20798.22</v>
      </c>
      <c r="D364" s="1">
        <f>'PR-RAS'!E369</f>
        <v>4335.2999999999993</v>
      </c>
      <c r="E364" s="1">
        <v>0</v>
      </c>
      <c r="F364" s="1">
        <v>0</v>
      </c>
      <c r="G364" s="2">
        <f t="shared" si="8"/>
        <v>10697.18166</v>
      </c>
      <c r="H364" s="2">
        <f t="shared" si="9"/>
        <v>0.52000000000043656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19293.22</v>
      </c>
      <c r="D365" s="1">
        <f>'PR-RAS'!E370</f>
        <v>2484.9699999999998</v>
      </c>
      <c r="E365" s="1">
        <v>0</v>
      </c>
      <c r="F365" s="1">
        <v>0</v>
      </c>
      <c r="G365" s="2">
        <f t="shared" si="8"/>
        <v>8831.7902400000003</v>
      </c>
      <c r="H365" s="2">
        <f t="shared" si="9"/>
        <v>0.25000000000136424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1850.33</v>
      </c>
      <c r="E369" s="1">
        <v>0</v>
      </c>
      <c r="F369" s="1">
        <v>0</v>
      </c>
      <c r="G369" s="2">
        <f t="shared" si="8"/>
        <v>1361.8428799999999</v>
      </c>
      <c r="H369" s="2">
        <f t="shared" si="9"/>
        <v>0.32999999999992724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1505</v>
      </c>
      <c r="D371" s="1">
        <f>'PR-RAS'!E376</f>
        <v>0</v>
      </c>
      <c r="E371" s="1">
        <v>0</v>
      </c>
      <c r="F371" s="1">
        <v>0</v>
      </c>
      <c r="G371" s="2">
        <f t="shared" si="8"/>
        <v>556.85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1197.8399999999999</v>
      </c>
      <c r="D378" s="1">
        <f>'PR-RAS'!E383</f>
        <v>1025.8699999999999</v>
      </c>
      <c r="E378" s="1">
        <v>0</v>
      </c>
      <c r="F378" s="1">
        <v>0</v>
      </c>
      <c r="G378" s="2">
        <f t="shared" si="8"/>
        <v>1225.09166</v>
      </c>
      <c r="H378" s="2">
        <f t="shared" si="9"/>
        <v>0.29000000000019099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1197.8399999999999</v>
      </c>
      <c r="D379" s="1">
        <f>'PR-RAS'!E384</f>
        <v>1025.8699999999999</v>
      </c>
      <c r="E379" s="1">
        <v>0</v>
      </c>
      <c r="F379" s="1">
        <v>0</v>
      </c>
      <c r="G379" s="2">
        <f t="shared" si="8"/>
        <v>1228.34124</v>
      </c>
      <c r="H379" s="2">
        <f t="shared" si="9"/>
        <v>0.29000000000019099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21996.06</v>
      </c>
      <c r="D403" s="1">
        <f>'PR-RAS'!E408</f>
        <v>5361.1699999999992</v>
      </c>
      <c r="E403" s="1">
        <v>0</v>
      </c>
      <c r="F403" s="1">
        <v>0</v>
      </c>
      <c r="G403" s="2">
        <f t="shared" si="8"/>
        <v>13152.796800000002</v>
      </c>
      <c r="H403" s="2">
        <f t="shared" si="9"/>
        <v>0.23000000000047294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1769526.86</v>
      </c>
      <c r="D407" s="1">
        <f>'PR-RAS'!E412</f>
        <v>2026030.6200000003</v>
      </c>
      <c r="E407" s="1">
        <v>0</v>
      </c>
      <c r="F407" s="1">
        <v>0</v>
      </c>
      <c r="G407" s="2">
        <f t="shared" si="8"/>
        <v>2363564.7686000005</v>
      </c>
      <c r="H407" s="2">
        <f t="shared" si="9"/>
        <v>0.51999999955296516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1767920.89</v>
      </c>
      <c r="D408" s="1">
        <f>'PR-RAS'!E413</f>
        <v>2036573.3299999998</v>
      </c>
      <c r="E408" s="1">
        <v>0</v>
      </c>
      <c r="F408" s="1">
        <v>0</v>
      </c>
      <c r="G408" s="2">
        <f t="shared" si="8"/>
        <v>2377314.4928499996</v>
      </c>
      <c r="H408" s="2">
        <f t="shared" si="9"/>
        <v>0.43999999994412065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1605.9700000002049</v>
      </c>
      <c r="D409" s="1">
        <f>'PR-RAS'!E414</f>
        <v>0</v>
      </c>
      <c r="E409" s="1">
        <v>0</v>
      </c>
      <c r="F409" s="1">
        <v>0</v>
      </c>
      <c r="G409" s="2">
        <f t="shared" si="8"/>
        <v>655.23576000008359</v>
      </c>
      <c r="H409" s="2">
        <f t="shared" si="9"/>
        <v>2.9999999795109034E-2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10542.709999999497</v>
      </c>
      <c r="E410" s="1">
        <v>0</v>
      </c>
      <c r="F410" s="1">
        <v>0</v>
      </c>
      <c r="G410" s="2">
        <f t="shared" si="8"/>
        <v>8623.9367799995889</v>
      </c>
      <c r="H410" s="2">
        <f t="shared" si="9"/>
        <v>0.29000000050291419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53144.2</v>
      </c>
      <c r="D411" s="1">
        <f>'PR-RAS'!E416</f>
        <v>54747.7</v>
      </c>
      <c r="E411" s="1">
        <v>0</v>
      </c>
      <c r="F411" s="1">
        <v>0</v>
      </c>
      <c r="G411" s="2">
        <f t="shared" si="8"/>
        <v>66682.23599999999</v>
      </c>
      <c r="H411" s="2">
        <f t="shared" si="9"/>
        <v>0.5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1769526.86</v>
      </c>
      <c r="D633" s="1">
        <f>'PR-RAS'!E639</f>
        <v>2026030.6200000003</v>
      </c>
      <c r="E633" s="1">
        <v>0</v>
      </c>
      <c r="F633" s="1">
        <v>0</v>
      </c>
      <c r="G633" s="2">
        <f t="shared" si="10"/>
        <v>3679243.6792000006</v>
      </c>
      <c r="H633" s="2">
        <f t="shared" si="11"/>
        <v>0.51999999955296516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1767920.89</v>
      </c>
      <c r="D634" s="1">
        <f>'PR-RAS'!E640</f>
        <v>2036573.3299999998</v>
      </c>
      <c r="E634" s="1">
        <v>0</v>
      </c>
      <c r="F634" s="1">
        <v>0</v>
      </c>
      <c r="G634" s="2">
        <f t="shared" si="10"/>
        <v>3697395.7591499998</v>
      </c>
      <c r="H634" s="2">
        <f t="shared" si="11"/>
        <v>0.43999999994412065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1605.9700000002049</v>
      </c>
      <c r="D635" s="1">
        <f>'PR-RAS'!E641</f>
        <v>0</v>
      </c>
      <c r="E635" s="1">
        <v>0</v>
      </c>
      <c r="F635" s="1">
        <v>0</v>
      </c>
      <c r="G635" s="2">
        <f t="shared" si="10"/>
        <v>1018.1849800001299</v>
      </c>
      <c r="H635" s="2">
        <f t="shared" si="11"/>
        <v>2.9999999795109034E-2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10542.709999999497</v>
      </c>
      <c r="E636" s="1">
        <v>0</v>
      </c>
      <c r="F636" s="1">
        <v>0</v>
      </c>
      <c r="G636" s="2">
        <f t="shared" si="10"/>
        <v>13389.241699999362</v>
      </c>
      <c r="H636" s="2">
        <f t="shared" si="11"/>
        <v>0.29000000050291419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53144.2</v>
      </c>
      <c r="D637" s="1">
        <f>'PR-RAS'!E643</f>
        <v>54747.7</v>
      </c>
      <c r="E637" s="1">
        <v>0</v>
      </c>
      <c r="F637" s="1">
        <v>0</v>
      </c>
      <c r="G637" s="2">
        <f t="shared" si="10"/>
        <v>103438.78559999999</v>
      </c>
      <c r="H637" s="2">
        <f t="shared" si="11"/>
        <v>0.5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54750.170000000202</v>
      </c>
      <c r="D639" s="1">
        <f>'PR-RAS'!E645</f>
        <v>44204.9900000005</v>
      </c>
      <c r="E639" s="1">
        <v>0</v>
      </c>
      <c r="F639" s="1">
        <v>0</v>
      </c>
      <c r="G639" s="2">
        <f t="shared" si="10"/>
        <v>91336.175700000764</v>
      </c>
      <c r="H639" s="2">
        <f t="shared" si="11"/>
        <v>0.17999999970197678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92022.98</v>
      </c>
      <c r="D641" s="1">
        <f>'PR-RAS'!E647</f>
        <v>114046.21</v>
      </c>
      <c r="E641" s="1">
        <v>0</v>
      </c>
      <c r="F641" s="1">
        <v>0</v>
      </c>
      <c r="G641" s="2">
        <f t="shared" si="10"/>
        <v>204873.85600000003</v>
      </c>
      <c r="H641" s="2">
        <f t="shared" si="11"/>
        <v>0.23000000001047738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52115.96</v>
      </c>
      <c r="D642" s="1">
        <f>'PR-RAS'!E649</f>
        <v>61317.71</v>
      </c>
      <c r="E642" s="1">
        <v>0</v>
      </c>
      <c r="F642" s="1">
        <v>0</v>
      </c>
      <c r="G642" s="2">
        <f t="shared" si="10"/>
        <v>112015.63458000001</v>
      </c>
      <c r="H642" s="2">
        <f t="shared" si="11"/>
        <v>0.33000000000174623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1813301.06</v>
      </c>
      <c r="D643" s="1">
        <f>'PR-RAS'!E650</f>
        <v>2058190.8</v>
      </c>
      <c r="E643" s="1">
        <v>0</v>
      </c>
      <c r="F643" s="1">
        <v>0</v>
      </c>
      <c r="G643" s="2">
        <f t="shared" si="10"/>
        <v>3806856.2677200004</v>
      </c>
      <c r="H643" s="2">
        <f t="shared" si="11"/>
        <v>0.26000000000931323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1804099.31</v>
      </c>
      <c r="D644" s="1">
        <f>'PR-RAS'!E651</f>
        <v>2075818.29</v>
      </c>
      <c r="E644" s="1">
        <v>0</v>
      </c>
      <c r="F644" s="1">
        <v>0</v>
      </c>
      <c r="G644" s="2">
        <f t="shared" si="10"/>
        <v>3829538.1772700003</v>
      </c>
      <c r="H644" s="2">
        <f t="shared" si="11"/>
        <v>0.60000000009313226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61317.709999999963</v>
      </c>
      <c r="D645" s="1">
        <f>'PR-RAS'!E652</f>
        <v>43690.220000000205</v>
      </c>
      <c r="E645" s="1">
        <v>0</v>
      </c>
      <c r="F645" s="1">
        <v>0</v>
      </c>
      <c r="G645" s="2">
        <f t="shared" si="10"/>
        <v>95761.60860000024</v>
      </c>
      <c r="H645" s="2">
        <f t="shared" si="11"/>
        <v>0.51000000024214387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v>
      </c>
      <c r="D647" s="1">
        <f>'PR-RAS'!E654</f>
        <v>52</v>
      </c>
      <c r="E647" s="1">
        <v>0</v>
      </c>
      <c r="F647" s="1">
        <v>0</v>
      </c>
      <c r="G647" s="2">
        <f t="shared" si="10"/>
        <v>102.068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v>
      </c>
      <c r="D649" s="1">
        <f>'PR-RAS'!E656</f>
        <v>42</v>
      </c>
      <c r="E649" s="1">
        <v>0</v>
      </c>
      <c r="F649" s="1">
        <v>0</v>
      </c>
      <c r="G649" s="2">
        <f t="shared" si="10"/>
        <v>82.296000000000006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359.83</v>
      </c>
      <c r="D663" s="1">
        <f>'PR-RAS'!E670</f>
        <v>0</v>
      </c>
      <c r="E663" s="1">
        <v>0</v>
      </c>
      <c r="F663" s="1">
        <v>0</v>
      </c>
      <c r="G663" s="2">
        <f t="shared" si="10"/>
        <v>238.20746</v>
      </c>
      <c r="H663" s="2">
        <f t="shared" si="11"/>
        <v>0.17000000000001592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1892.65</v>
      </c>
      <c r="D664" s="1">
        <f>'PR-RAS'!E671</f>
        <v>3127.44</v>
      </c>
      <c r="E664" s="1">
        <v>0</v>
      </c>
      <c r="F664" s="1">
        <v>0</v>
      </c>
      <c r="G664" s="2">
        <f t="shared" si="10"/>
        <v>5401.812390000001</v>
      </c>
      <c r="H664" s="2">
        <f t="shared" si="11"/>
        <v>0.78999999999996362</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1042704.44</v>
      </c>
      <c r="D668" s="1">
        <f>'PR-RAS'!E675</f>
        <v>1257446.82</v>
      </c>
      <c r="E668" s="1">
        <v>0</v>
      </c>
      <c r="F668" s="1">
        <v>0</v>
      </c>
      <c r="G668" s="2">
        <f t="shared" si="10"/>
        <v>2372917.9193600002</v>
      </c>
      <c r="H668" s="2">
        <f t="shared" si="11"/>
        <v>0.61999999987892807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2920</v>
      </c>
      <c r="D669" s="1">
        <f>'PR-RAS'!E676</f>
        <v>7001.3</v>
      </c>
      <c r="E669" s="1">
        <v>0</v>
      </c>
      <c r="F669" s="1">
        <v>0</v>
      </c>
      <c r="G669" s="2">
        <f t="shared" si="10"/>
        <v>11304.2968</v>
      </c>
      <c r="H669" s="2">
        <f t="shared" si="11"/>
        <v>0.3000000000001819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531</v>
      </c>
      <c r="D670" s="1">
        <f>'PR-RAS'!E677</f>
        <v>0</v>
      </c>
      <c r="E670" s="1">
        <v>0</v>
      </c>
      <c r="F670" s="1">
        <v>0</v>
      </c>
      <c r="G670" s="2">
        <f t="shared" si="10"/>
        <v>355.23900000000003</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29104.799999999999</v>
      </c>
      <c r="D687" s="1">
        <f>'PR-RAS'!E694</f>
        <v>27654</v>
      </c>
      <c r="E687" s="1">
        <v>0</v>
      </c>
      <c r="F687" s="1">
        <v>0</v>
      </c>
      <c r="G687" s="2">
        <f t="shared" si="10"/>
        <v>57907.180800000009</v>
      </c>
      <c r="H687" s="2">
        <f t="shared" si="11"/>
        <v>0.2000000000007276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2083.7800000000002</v>
      </c>
      <c r="D709" s="1">
        <f>'PR-RAS'!E716</f>
        <v>0</v>
      </c>
      <c r="E709" s="1">
        <v>0</v>
      </c>
      <c r="F709" s="1">
        <v>0</v>
      </c>
      <c r="G709" s="2">
        <f t="shared" si="10"/>
        <v>1475.3162400000001</v>
      </c>
      <c r="H709" s="2">
        <f t="shared" si="11"/>
        <v>0.21999999999979991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3162.71</v>
      </c>
      <c r="D710" s="1">
        <f>'PR-RAS'!E717</f>
        <v>1765.76</v>
      </c>
      <c r="E710" s="1">
        <v>0</v>
      </c>
      <c r="F710" s="1">
        <v>0</v>
      </c>
      <c r="G710" s="2">
        <f t="shared" si="10"/>
        <v>4746.2090699999999</v>
      </c>
      <c r="H710" s="2">
        <f t="shared" si="11"/>
        <v>0.52999999999997272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37029.699999999997</v>
      </c>
      <c r="D711" s="1">
        <f>'PR-RAS'!E718</f>
        <v>32479.94</v>
      </c>
      <c r="E711" s="1">
        <v>0</v>
      </c>
      <c r="F711" s="1">
        <v>0</v>
      </c>
      <c r="G711" s="2">
        <f t="shared" si="10"/>
        <v>72412.601799999989</v>
      </c>
      <c r="H711" s="2">
        <f t="shared" si="11"/>
        <v>0.36000000000422006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29023.65</v>
      </c>
      <c r="D715" s="1">
        <f>'PR-RAS'!E722</f>
        <v>34371.51</v>
      </c>
      <c r="E715" s="1">
        <v>0</v>
      </c>
      <c r="F715" s="1">
        <v>0</v>
      </c>
      <c r="G715" s="2">
        <f t="shared" si="10"/>
        <v>69805.40238</v>
      </c>
      <c r="H715" s="2">
        <f t="shared" si="11"/>
        <v>0.83999999999650754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385095.36</v>
      </c>
      <c r="D984" s="6">
        <f>BILANCA!E6</f>
        <v>380264.12</v>
      </c>
      <c r="E984" s="6">
        <v>0</v>
      </c>
      <c r="F984" s="6">
        <v>0</v>
      </c>
      <c r="G984" s="7">
        <f t="shared" ref="G984:G1241" si="22">B984/1000*C984+B984/500*D984</f>
        <v>1145.6235999999999</v>
      </c>
      <c r="H984" s="7">
        <f t="shared" si="19"/>
        <v>0.47999999998137355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223184.20999999996</v>
      </c>
      <c r="D985" s="1">
        <f>BILANCA!E7</f>
        <v>210125.34999999998</v>
      </c>
      <c r="E985" s="1">
        <v>0</v>
      </c>
      <c r="F985" s="1">
        <v>0</v>
      </c>
      <c r="G985" s="2">
        <f t="shared" si="22"/>
        <v>1286.8698199999999</v>
      </c>
      <c r="H985" s="2">
        <f t="shared" si="19"/>
        <v>0.55999999993946403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223184.20999999996</v>
      </c>
      <c r="D990" s="1">
        <f>BILANCA!E12</f>
        <v>210125.34999999998</v>
      </c>
      <c r="E990" s="1">
        <v>0</v>
      </c>
      <c r="F990" s="1">
        <v>0</v>
      </c>
      <c r="G990" s="2">
        <f t="shared" si="22"/>
        <v>4504.0443699999996</v>
      </c>
      <c r="H990" s="2">
        <f t="shared" si="19"/>
        <v>0.55999999993946403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179566.02000000002</v>
      </c>
      <c r="D991" s="1">
        <f>BILANCA!E13</f>
        <v>173327.62</v>
      </c>
      <c r="E991" s="1">
        <v>0</v>
      </c>
      <c r="F991" s="1">
        <v>0</v>
      </c>
      <c r="G991" s="2">
        <f t="shared" si="22"/>
        <v>4209.7700800000002</v>
      </c>
      <c r="H991" s="2">
        <f t="shared" si="19"/>
        <v>0.40000000002328306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515356.93</v>
      </c>
      <c r="D993" s="1">
        <f>BILANCA!E15</f>
        <v>515356.93</v>
      </c>
      <c r="E993" s="1">
        <v>0</v>
      </c>
      <c r="F993" s="1">
        <v>0</v>
      </c>
      <c r="G993" s="2">
        <f t="shared" si="22"/>
        <v>15460.707900000001</v>
      </c>
      <c r="H993" s="2">
        <f t="shared" si="19"/>
        <v>0.14000000001396984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335790.91</v>
      </c>
      <c r="D996" s="1">
        <f>BILANCA!E18</f>
        <v>342029.31</v>
      </c>
      <c r="E996" s="1">
        <v>0</v>
      </c>
      <c r="F996" s="1">
        <v>0</v>
      </c>
      <c r="G996" s="2">
        <f t="shared" si="22"/>
        <v>13258.043889999999</v>
      </c>
      <c r="H996" s="2">
        <f t="shared" si="19"/>
        <v>0.40000000002328306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40290.619999999937</v>
      </c>
      <c r="D997" s="1">
        <f>BILANCA!E19</f>
        <v>33461.949999999983</v>
      </c>
      <c r="E997" s="1">
        <v>0</v>
      </c>
      <c r="F997" s="1">
        <v>0</v>
      </c>
      <c r="G997" s="2">
        <f t="shared" si="22"/>
        <v>1501.0032799999985</v>
      </c>
      <c r="H997" s="2">
        <f t="shared" si="19"/>
        <v>0.43000000008032657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189641.76</v>
      </c>
      <c r="D998" s="1">
        <f>BILANCA!E20</f>
        <v>179879.51</v>
      </c>
      <c r="E998" s="1">
        <v>0</v>
      </c>
      <c r="F998" s="1">
        <v>0</v>
      </c>
      <c r="G998" s="2">
        <f t="shared" si="22"/>
        <v>8241.0116999999991</v>
      </c>
      <c r="H998" s="2">
        <f t="shared" si="19"/>
        <v>0.72999999998137355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7067.01</v>
      </c>
      <c r="D999" s="1">
        <f>BILANCA!E21</f>
        <v>6870.58</v>
      </c>
      <c r="E999" s="1">
        <v>0</v>
      </c>
      <c r="F999" s="1">
        <v>0</v>
      </c>
      <c r="G999" s="2">
        <f t="shared" si="22"/>
        <v>332.93072000000001</v>
      </c>
      <c r="H999" s="2">
        <f t="shared" si="19"/>
        <v>0.43000000000029104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825.02</v>
      </c>
      <c r="D1000" s="1">
        <f>BILANCA!E22</f>
        <v>658.21</v>
      </c>
      <c r="E1000" s="1">
        <v>0</v>
      </c>
      <c r="F1000" s="1">
        <v>0</v>
      </c>
      <c r="G1000" s="2">
        <f t="shared" si="22"/>
        <v>36.404480000000007</v>
      </c>
      <c r="H1000" s="2">
        <f t="shared" si="19"/>
        <v>0.23000000000001819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721.36</v>
      </c>
      <c r="D1001" s="1">
        <f>BILANCA!E23</f>
        <v>721.36</v>
      </c>
      <c r="E1001" s="1">
        <v>0</v>
      </c>
      <c r="F1001" s="1">
        <v>0</v>
      </c>
      <c r="G1001" s="2">
        <f t="shared" si="22"/>
        <v>38.953440000000001</v>
      </c>
      <c r="H1001" s="2">
        <f t="shared" si="19"/>
        <v>0.72000000000002728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7871.77</v>
      </c>
      <c r="D1002" s="1">
        <f>BILANCA!E24</f>
        <v>9352.92</v>
      </c>
      <c r="E1002" s="1">
        <v>0</v>
      </c>
      <c r="F1002" s="1">
        <v>0</v>
      </c>
      <c r="G1002" s="2">
        <f t="shared" si="22"/>
        <v>504.97459000000003</v>
      </c>
      <c r="H1002" s="2">
        <f t="shared" si="19"/>
        <v>0.30999999999949068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2381.12</v>
      </c>
      <c r="D1003" s="1">
        <f>BILANCA!E25</f>
        <v>1824.33</v>
      </c>
      <c r="E1003" s="1">
        <v>0</v>
      </c>
      <c r="F1003" s="1">
        <v>0</v>
      </c>
      <c r="G1003" s="2">
        <f t="shared" si="22"/>
        <v>120.5956</v>
      </c>
      <c r="H1003" s="2">
        <f t="shared" si="19"/>
        <v>0.4499999999998181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75138.899999999994</v>
      </c>
      <c r="D1004" s="1">
        <f>BILANCA!E26</f>
        <v>70563.38</v>
      </c>
      <c r="E1004" s="1">
        <v>0</v>
      </c>
      <c r="F1004" s="1">
        <v>0</v>
      </c>
      <c r="G1004" s="2">
        <f t="shared" si="22"/>
        <v>4541.5788600000005</v>
      </c>
      <c r="H1004" s="2">
        <f t="shared" si="19"/>
        <v>0.48000000001047738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243356.32</v>
      </c>
      <c r="D1006" s="1">
        <f>BILANCA!E28</f>
        <v>236408.34</v>
      </c>
      <c r="E1006" s="1">
        <v>0</v>
      </c>
      <c r="F1006" s="1">
        <v>0</v>
      </c>
      <c r="G1006" s="2">
        <f t="shared" si="22"/>
        <v>16471.978999999999</v>
      </c>
      <c r="H1006" s="2">
        <f t="shared" si="19"/>
        <v>0.66000000000349246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3327.5700000000033</v>
      </c>
      <c r="D1013" s="1">
        <f>BILANCA!E35</f>
        <v>3335.7800000000025</v>
      </c>
      <c r="E1013" s="1">
        <v>0</v>
      </c>
      <c r="F1013" s="1">
        <v>0</v>
      </c>
      <c r="G1013" s="2">
        <f t="shared" si="22"/>
        <v>299.97390000000024</v>
      </c>
      <c r="H1013" s="2">
        <f t="shared" si="19"/>
        <v>0.64999999999417923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27375.72</v>
      </c>
      <c r="D1014" s="1">
        <f>BILANCA!E36</f>
        <v>28401.59</v>
      </c>
      <c r="E1014" s="1">
        <v>0</v>
      </c>
      <c r="F1014" s="1">
        <v>0</v>
      </c>
      <c r="G1014" s="2">
        <f t="shared" si="22"/>
        <v>2609.5459000000001</v>
      </c>
      <c r="H1014" s="2">
        <f t="shared" si="19"/>
        <v>0.68999999999869033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3926.65</v>
      </c>
      <c r="D1015" s="1">
        <f>BILANCA!E37</f>
        <v>3926.65</v>
      </c>
      <c r="E1015" s="1">
        <v>0</v>
      </c>
      <c r="F1015" s="1">
        <v>0</v>
      </c>
      <c r="G1015" s="2">
        <f t="shared" si="22"/>
        <v>376.95839999999998</v>
      </c>
      <c r="H1015" s="2">
        <f t="shared" si="19"/>
        <v>0.6999999999998181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27974.799999999999</v>
      </c>
      <c r="D1018" s="1">
        <f>BILANCA!E40</f>
        <v>28992.46</v>
      </c>
      <c r="E1018" s="1">
        <v>0</v>
      </c>
      <c r="F1018" s="1">
        <v>0</v>
      </c>
      <c r="G1018" s="2">
        <f t="shared" si="22"/>
        <v>3008.5902000000001</v>
      </c>
      <c r="H1018" s="2">
        <f t="shared" si="19"/>
        <v>0.65999999999985448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6045.28</v>
      </c>
      <c r="D1025" s="1">
        <f>BILANCA!E47</f>
        <v>522.4</v>
      </c>
      <c r="E1025" s="1">
        <v>0</v>
      </c>
      <c r="F1025" s="1">
        <v>0</v>
      </c>
      <c r="G1025" s="2">
        <f t="shared" si="22"/>
        <v>297.78336000000002</v>
      </c>
      <c r="H1025" s="2">
        <f t="shared" si="19"/>
        <v>0.6799999999997226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6045.28</v>
      </c>
      <c r="D1028" s="1">
        <f>BILANCA!E50</f>
        <v>522.4</v>
      </c>
      <c r="E1028" s="1">
        <v>0</v>
      </c>
      <c r="F1028" s="1">
        <v>0</v>
      </c>
      <c r="G1028" s="2">
        <f t="shared" si="22"/>
        <v>319.05360000000002</v>
      </c>
      <c r="H1028" s="2">
        <f t="shared" si="19"/>
        <v>0.6799999999997226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26344.9</v>
      </c>
      <c r="D1032" s="1">
        <f>BILANCA!E54</f>
        <v>17939.009999999998</v>
      </c>
      <c r="E1032" s="1">
        <v>0</v>
      </c>
      <c r="F1032" s="1">
        <v>0</v>
      </c>
      <c r="G1032" s="2">
        <f t="shared" si="22"/>
        <v>3048.92308</v>
      </c>
      <c r="H1032" s="2">
        <f t="shared" si="19"/>
        <v>0.1099999999969441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26344.9</v>
      </c>
      <c r="D1033" s="1">
        <f>BILANCA!E55</f>
        <v>17939.009999999998</v>
      </c>
      <c r="E1033" s="1">
        <v>0</v>
      </c>
      <c r="F1033" s="1">
        <v>0</v>
      </c>
      <c r="G1033" s="2">
        <f t="shared" si="22"/>
        <v>3111.1459999999997</v>
      </c>
      <c r="H1033" s="2">
        <f t="shared" si="19"/>
        <v>0.1099999999969441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161911.15</v>
      </c>
      <c r="D1046" s="1">
        <f>BILANCA!E68</f>
        <v>170138.77000000002</v>
      </c>
      <c r="E1046" s="1">
        <v>0</v>
      </c>
      <c r="F1046" s="1">
        <v>0</v>
      </c>
      <c r="G1046" s="2">
        <f t="shared" si="22"/>
        <v>31637.887470000001</v>
      </c>
      <c r="H1046" s="2">
        <f t="shared" si="19"/>
        <v>0.37999999997555278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61317.71</v>
      </c>
      <c r="D1047" s="1">
        <f>BILANCA!E69</f>
        <v>43690.22</v>
      </c>
      <c r="E1047" s="1">
        <v>0</v>
      </c>
      <c r="F1047" s="1">
        <v>0</v>
      </c>
      <c r="G1047" s="2">
        <f t="shared" si="22"/>
        <v>9516.6815999999999</v>
      </c>
      <c r="H1047" s="2">
        <f t="shared" si="19"/>
        <v>0.51000000000203727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61317.71</v>
      </c>
      <c r="D1048" s="1">
        <f>BILANCA!E70</f>
        <v>43690.22</v>
      </c>
      <c r="E1048" s="1">
        <v>0</v>
      </c>
      <c r="F1048" s="1">
        <v>0</v>
      </c>
      <c r="G1048" s="2">
        <f t="shared" si="22"/>
        <v>9665.3797500000001</v>
      </c>
      <c r="H1048" s="2">
        <f t="shared" si="19"/>
        <v>0.51000000000203727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61317.71</v>
      </c>
      <c r="D1050" s="1">
        <f>BILANCA!E72</f>
        <v>43690.22</v>
      </c>
      <c r="E1050" s="1">
        <v>0</v>
      </c>
      <c r="F1050" s="1">
        <v>0</v>
      </c>
      <c r="G1050" s="2">
        <f t="shared" si="22"/>
        <v>9962.7760500000004</v>
      </c>
      <c r="H1050" s="2">
        <f t="shared" si="19"/>
        <v>0.51000000000203727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7085.4599999999991</v>
      </c>
      <c r="D1056" s="1">
        <f>BILANCA!E78</f>
        <v>9661.9699999999993</v>
      </c>
      <c r="E1056" s="1">
        <v>0</v>
      </c>
      <c r="F1056" s="1">
        <v>0</v>
      </c>
      <c r="G1056" s="2">
        <f t="shared" si="22"/>
        <v>1927.8861999999997</v>
      </c>
      <c r="H1056" s="2">
        <f t="shared" si="19"/>
        <v>0.48999999999978172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3000</v>
      </c>
      <c r="E1061" s="1">
        <v>0</v>
      </c>
      <c r="F1061" s="1">
        <v>0</v>
      </c>
      <c r="G1061" s="2">
        <f t="shared" si="22"/>
        <v>468</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680.27</v>
      </c>
      <c r="D1062" s="1">
        <f>BILANCA!E84</f>
        <v>680.27</v>
      </c>
      <c r="E1062" s="1">
        <v>0</v>
      </c>
      <c r="F1062" s="1">
        <v>0</v>
      </c>
      <c r="G1062" s="2">
        <f t="shared" si="22"/>
        <v>161.22398999999999</v>
      </c>
      <c r="H1062" s="2">
        <f t="shared" si="19"/>
        <v>0.53999999999996362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6405.19</v>
      </c>
      <c r="D1064" s="1">
        <f>BILANCA!E86</f>
        <v>5981.7</v>
      </c>
      <c r="E1064" s="1">
        <v>0</v>
      </c>
      <c r="F1064" s="1">
        <v>0</v>
      </c>
      <c r="G1064" s="2">
        <f t="shared" si="22"/>
        <v>1487.8557900000001</v>
      </c>
      <c r="H1064" s="2">
        <f t="shared" si="19"/>
        <v>0.48999999999978172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1485</v>
      </c>
      <c r="D1124" s="1">
        <f>BILANCA!E146</f>
        <v>2740.3700000000003</v>
      </c>
      <c r="E1124" s="1">
        <v>0</v>
      </c>
      <c r="F1124" s="1">
        <v>0</v>
      </c>
      <c r="G1124" s="2">
        <f t="shared" si="22"/>
        <v>982.16934000000003</v>
      </c>
      <c r="H1124" s="2">
        <f t="shared" si="23"/>
        <v>0.37000000000034561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1.94</v>
      </c>
      <c r="D1126" s="1">
        <f>BILANCA!E148</f>
        <v>1.94</v>
      </c>
      <c r="E1126" s="1">
        <v>0</v>
      </c>
      <c r="F1126" s="1">
        <v>0</v>
      </c>
      <c r="G1126" s="2">
        <f t="shared" si="22"/>
        <v>0.83225999999999978</v>
      </c>
      <c r="H1126" s="2">
        <f t="shared" si="23"/>
        <v>0.12000000000000011</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995.42</v>
      </c>
      <c r="D1136" s="1">
        <f>BILANCA!E158</f>
        <v>1445.42</v>
      </c>
      <c r="E1136" s="1">
        <v>0</v>
      </c>
      <c r="F1136" s="1">
        <v>0</v>
      </c>
      <c r="G1136" s="2">
        <f t="shared" si="22"/>
        <v>594.59778000000006</v>
      </c>
      <c r="H1136" s="2">
        <f t="shared" si="23"/>
        <v>0.84000000000003183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298.63</v>
      </c>
      <c r="D1137" s="1">
        <f>BILANCA!E159</f>
        <v>298.63</v>
      </c>
      <c r="E1137" s="1">
        <v>0</v>
      </c>
      <c r="F1137" s="1">
        <v>0</v>
      </c>
      <c r="G1137" s="2">
        <f t="shared" si="22"/>
        <v>137.96706</v>
      </c>
      <c r="H1137" s="2">
        <f t="shared" si="23"/>
        <v>0.74000000000000909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189.01</v>
      </c>
      <c r="D1138" s="1">
        <f>BILANCA!E160</f>
        <v>994.38</v>
      </c>
      <c r="E1138" s="1">
        <v>0</v>
      </c>
      <c r="F1138" s="1">
        <v>0</v>
      </c>
      <c r="G1138" s="2">
        <f t="shared" si="22"/>
        <v>337.55435</v>
      </c>
      <c r="H1138" s="2">
        <f t="shared" si="23"/>
        <v>0.38999999999998636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92022.98</v>
      </c>
      <c r="D1148" s="1">
        <f>BILANCA!E170</f>
        <v>114046.21</v>
      </c>
      <c r="E1148" s="1">
        <v>0</v>
      </c>
      <c r="F1148" s="1">
        <v>0</v>
      </c>
      <c r="G1148" s="2">
        <f t="shared" si="22"/>
        <v>52819.041000000005</v>
      </c>
      <c r="H1148" s="2">
        <f t="shared" si="23"/>
        <v>0.23000000001047738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92022.98</v>
      </c>
      <c r="D1149" s="1">
        <f>BILANCA!E171</f>
        <v>113191.08</v>
      </c>
      <c r="E1149" s="1">
        <v>0</v>
      </c>
      <c r="F1149" s="1">
        <v>0</v>
      </c>
      <c r="G1149" s="2">
        <f t="shared" si="22"/>
        <v>52855.253240000005</v>
      </c>
      <c r="H1149" s="2">
        <f t="shared" si="23"/>
        <v>0.10000000000582077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855.13</v>
      </c>
      <c r="E1150" s="1">
        <v>0</v>
      </c>
      <c r="F1150" s="1">
        <v>0</v>
      </c>
      <c r="G1150" s="2">
        <f t="shared" si="22"/>
        <v>285.61342000000002</v>
      </c>
      <c r="H1150" s="2">
        <f t="shared" si="23"/>
        <v>0.12999999999999545</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385095.35999999993</v>
      </c>
      <c r="D1152" s="1">
        <f>BILANCA!E175</f>
        <v>380264.12</v>
      </c>
      <c r="E1152" s="1">
        <v>0</v>
      </c>
      <c r="F1152" s="1">
        <v>0</v>
      </c>
      <c r="G1152" s="2">
        <f t="shared" si="22"/>
        <v>193610.3884</v>
      </c>
      <c r="H1152" s="2">
        <f t="shared" si="23"/>
        <v>0.47999999992316589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106304.65999999999</v>
      </c>
      <c r="D1153" s="1">
        <f>BILANCA!E176</f>
        <v>123822.01999999999</v>
      </c>
      <c r="E1153" s="1">
        <v>0</v>
      </c>
      <c r="F1153" s="1">
        <v>0</v>
      </c>
      <c r="G1153" s="2">
        <f t="shared" si="22"/>
        <v>60171.278999999995</v>
      </c>
      <c r="H1153" s="2">
        <f t="shared" si="23"/>
        <v>0.36000000000058208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105763.48</v>
      </c>
      <c r="D1154" s="1">
        <f>BILANCA!E177</f>
        <v>123822.01999999999</v>
      </c>
      <c r="E1154" s="1">
        <v>0</v>
      </c>
      <c r="F1154" s="1">
        <v>0</v>
      </c>
      <c r="G1154" s="2">
        <f t="shared" si="22"/>
        <v>60432.685920000004</v>
      </c>
      <c r="H1154" s="2">
        <f t="shared" si="23"/>
        <v>0.49999999998544808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88452.37</v>
      </c>
      <c r="D1155" s="1">
        <f>BILANCA!E178</f>
        <v>108694.45</v>
      </c>
      <c r="E1155" s="1">
        <v>0</v>
      </c>
      <c r="F1155" s="1">
        <v>0</v>
      </c>
      <c r="G1155" s="2">
        <f t="shared" si="22"/>
        <v>52604.698439999993</v>
      </c>
      <c r="H1155" s="2">
        <f t="shared" si="23"/>
        <v>0.819999999992433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10719.6</v>
      </c>
      <c r="D1156" s="1">
        <f>BILANCA!E179</f>
        <v>8869.9</v>
      </c>
      <c r="E1156" s="1">
        <v>0</v>
      </c>
      <c r="F1156" s="1">
        <v>0</v>
      </c>
      <c r="G1156" s="2">
        <f t="shared" si="22"/>
        <v>4923.4761999999992</v>
      </c>
      <c r="H1156" s="2">
        <f t="shared" si="23"/>
        <v>0.5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47.81</v>
      </c>
      <c r="D1157" s="1">
        <f>BILANCA!E180</f>
        <v>137.47999999999999</v>
      </c>
      <c r="E1157" s="1">
        <v>0</v>
      </c>
      <c r="F1157" s="1">
        <v>0</v>
      </c>
      <c r="G1157" s="2">
        <f t="shared" si="22"/>
        <v>56.161979999999993</v>
      </c>
      <c r="H1157" s="2">
        <f t="shared" si="23"/>
        <v>0.66999999999998749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47.81</v>
      </c>
      <c r="D1160" s="1">
        <f>BILANCA!E183</f>
        <v>137.47999999999999</v>
      </c>
      <c r="E1160" s="1">
        <v>0</v>
      </c>
      <c r="F1160" s="1">
        <v>0</v>
      </c>
      <c r="G1160" s="2">
        <f t="shared" si="22"/>
        <v>57.130289999999995</v>
      </c>
      <c r="H1160" s="2">
        <f t="shared" si="23"/>
        <v>0.66999999999998749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6543.7</v>
      </c>
      <c r="D1165" s="1">
        <f>BILANCA!E188</f>
        <v>6120.19</v>
      </c>
      <c r="E1165" s="1">
        <v>0</v>
      </c>
      <c r="F1165" s="1">
        <v>0</v>
      </c>
      <c r="G1165" s="2">
        <f t="shared" si="22"/>
        <v>3418.7025599999997</v>
      </c>
      <c r="H1165" s="2">
        <f t="shared" si="23"/>
        <v>0.48999999999978172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541.17999999999995</v>
      </c>
      <c r="D1166" s="1">
        <f>BILANCA!E189</f>
        <v>0</v>
      </c>
      <c r="E1166" s="1">
        <v>0</v>
      </c>
      <c r="F1166" s="1">
        <v>0</v>
      </c>
      <c r="G1166" s="2">
        <f t="shared" si="22"/>
        <v>99.035939999999982</v>
      </c>
      <c r="H1166" s="2">
        <f t="shared" si="23"/>
        <v>0.17999999999994998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278790.69999999995</v>
      </c>
      <c r="D1214" s="1">
        <f>BILANCA!E237</f>
        <v>256442.09999999998</v>
      </c>
      <c r="E1214" s="1">
        <v>0</v>
      </c>
      <c r="F1214" s="1">
        <v>0</v>
      </c>
      <c r="G1214" s="2">
        <f t="shared" si="22"/>
        <v>182876.9019</v>
      </c>
      <c r="H1214" s="2">
        <f t="shared" si="23"/>
        <v>0.40000000002328306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223184.16999999998</v>
      </c>
      <c r="D1215" s="1">
        <f>BILANCA!E238</f>
        <v>210125.36</v>
      </c>
      <c r="E1215" s="1">
        <v>0</v>
      </c>
      <c r="F1215" s="1">
        <v>0</v>
      </c>
      <c r="G1215" s="2">
        <f t="shared" si="22"/>
        <v>149276.89448000002</v>
      </c>
      <c r="H1215" s="2">
        <f t="shared" si="23"/>
        <v>0.52999999996973202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223184.16999999998</v>
      </c>
      <c r="D1216" s="1">
        <f>BILANCA!E239</f>
        <v>210125.36</v>
      </c>
      <c r="E1216" s="1">
        <v>0</v>
      </c>
      <c r="F1216" s="1">
        <v>0</v>
      </c>
      <c r="G1216" s="2">
        <f t="shared" si="22"/>
        <v>149920.32936999999</v>
      </c>
      <c r="H1216" s="2">
        <f t="shared" si="23"/>
        <v>0.52999999996973202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137208.85999999999</v>
      </c>
      <c r="D1217" s="1">
        <f>BILANCA!E240</f>
        <v>130766.9</v>
      </c>
      <c r="E1217" s="1">
        <v>0</v>
      </c>
      <c r="F1217" s="1">
        <v>0</v>
      </c>
      <c r="G1217" s="2">
        <f t="shared" si="22"/>
        <v>93305.782439999995</v>
      </c>
      <c r="H1217" s="2">
        <f t="shared" si="23"/>
        <v>0.2400000000197906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85975.31</v>
      </c>
      <c r="D1218" s="1">
        <f>BILANCA!E241</f>
        <v>79358.460000000006</v>
      </c>
      <c r="E1218" s="1">
        <v>0</v>
      </c>
      <c r="F1218" s="1">
        <v>0</v>
      </c>
      <c r="G1218" s="2">
        <f t="shared" si="22"/>
        <v>57502.674049999994</v>
      </c>
      <c r="H1218" s="2">
        <f t="shared" si="23"/>
        <v>0.77000000000407454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54750.17</v>
      </c>
      <c r="D1222" s="1">
        <f>BILANCA!E245</f>
        <v>44204.99</v>
      </c>
      <c r="E1222" s="1">
        <v>0</v>
      </c>
      <c r="F1222" s="1">
        <v>0</v>
      </c>
      <c r="G1222" s="2">
        <f t="shared" si="22"/>
        <v>34215.275849999998</v>
      </c>
      <c r="H1222" s="2">
        <f t="shared" si="23"/>
        <v>0.18000000000029104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76746.23</v>
      </c>
      <c r="D1223" s="1">
        <f>BILANCA!E246</f>
        <v>54747.7</v>
      </c>
      <c r="E1223" s="1">
        <v>0</v>
      </c>
      <c r="F1223" s="1">
        <v>0</v>
      </c>
      <c r="G1223" s="2">
        <f t="shared" si="22"/>
        <v>44697.991199999997</v>
      </c>
      <c r="H1223" s="2">
        <f t="shared" si="23"/>
        <v>0.52999999999883585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76746.23</v>
      </c>
      <c r="D1224" s="1">
        <f>BILANCA!E247</f>
        <v>54747.7</v>
      </c>
      <c r="E1224" s="1">
        <v>0</v>
      </c>
      <c r="F1224" s="1">
        <v>0</v>
      </c>
      <c r="G1224" s="2">
        <f t="shared" si="22"/>
        <v>44884.232829999994</v>
      </c>
      <c r="H1224" s="2">
        <f t="shared" si="23"/>
        <v>0.52999999999883585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21996.06</v>
      </c>
      <c r="D1227" s="1">
        <f>BILANCA!E250</f>
        <v>10542.71</v>
      </c>
      <c r="E1227" s="1">
        <v>0</v>
      </c>
      <c r="F1227" s="1">
        <v>0</v>
      </c>
      <c r="G1227" s="2">
        <f t="shared" si="22"/>
        <v>10511.881119999998</v>
      </c>
      <c r="H1227" s="2">
        <f t="shared" si="23"/>
        <v>0.35000000000218279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21996.06</v>
      </c>
      <c r="D1229" s="1">
        <f>BILANCA!E252</f>
        <v>10542.71</v>
      </c>
      <c r="E1229" s="1">
        <v>0</v>
      </c>
      <c r="F1229" s="1">
        <v>0</v>
      </c>
      <c r="G1229" s="2">
        <f t="shared" si="22"/>
        <v>10598.04408</v>
      </c>
      <c r="H1229" s="2">
        <f t="shared" si="23"/>
        <v>0.35000000000218279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856.36</v>
      </c>
      <c r="D1232" s="1">
        <f>BILANCA!E255</f>
        <v>2111.75</v>
      </c>
      <c r="E1232" s="1">
        <v>0</v>
      </c>
      <c r="F1232" s="1">
        <v>0</v>
      </c>
      <c r="G1232" s="2">
        <f t="shared" si="22"/>
        <v>1264.8851399999999</v>
      </c>
      <c r="H1232" s="2">
        <f t="shared" si="23"/>
        <v>0.61000000000001364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21320.11</v>
      </c>
      <c r="D1236" s="1">
        <f>BILANCA!E259</f>
        <v>21320.11</v>
      </c>
      <c r="E1236" s="1">
        <v>0</v>
      </c>
      <c r="F1236" s="1">
        <v>0</v>
      </c>
      <c r="G1236" s="2">
        <f t="shared" si="22"/>
        <v>16181.96349</v>
      </c>
      <c r="H1236" s="2">
        <f t="shared" si="23"/>
        <v>0.22000000000116415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21320.11</v>
      </c>
      <c r="D1237" s="1">
        <f>BILANCA!E260</f>
        <v>21320.11</v>
      </c>
      <c r="E1237" s="1">
        <v>0</v>
      </c>
      <c r="F1237" s="1">
        <v>0</v>
      </c>
      <c r="G1237" s="2">
        <f t="shared" si="22"/>
        <v>16245.923820000002</v>
      </c>
      <c r="H1237" s="2">
        <f t="shared" si="23"/>
        <v>0.22000000000116415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1485</v>
      </c>
      <c r="D1241" s="1">
        <f>BILANCA!E265</f>
        <v>2740.37</v>
      </c>
      <c r="E1241" s="1">
        <v>0</v>
      </c>
      <c r="F1241" s="1">
        <v>0</v>
      </c>
      <c r="G1241" s="2">
        <f t="shared" si="22"/>
        <v>1797.1609199999998</v>
      </c>
      <c r="H1241" s="2">
        <f t="shared" si="23"/>
        <v>0.36999999999989086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5758.58</v>
      </c>
      <c r="D1244" s="1">
        <f>BILANCA!E268</f>
        <v>5981.09</v>
      </c>
      <c r="E1244" s="1">
        <v>0</v>
      </c>
      <c r="F1244" s="1">
        <v>0</v>
      </c>
      <c r="G1244" s="2">
        <f t="shared" si="24"/>
        <v>4625.1183600000004</v>
      </c>
      <c r="H1244" s="2">
        <f t="shared" si="23"/>
        <v>0.51000000000021828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646</v>
      </c>
      <c r="D1245" s="1">
        <f>BILANCA!E269</f>
        <v>0</v>
      </c>
      <c r="E1245" s="1">
        <v>0</v>
      </c>
      <c r="F1245" s="1">
        <v>0</v>
      </c>
      <c r="G1245" s="2">
        <f t="shared" si="24"/>
        <v>169.25200000000001</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0.61</v>
      </c>
      <c r="D1247" s="1">
        <f>BILANCA!E271</f>
        <v>0.61</v>
      </c>
      <c r="E1247" s="1">
        <v>0</v>
      </c>
      <c r="F1247" s="1">
        <v>0</v>
      </c>
      <c r="G1247" s="2">
        <f t="shared" si="24"/>
        <v>0.48312000000000005</v>
      </c>
      <c r="H1247" s="2">
        <f t="shared" si="23"/>
        <v>0.78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105763.48</v>
      </c>
      <c r="D1264" s="1">
        <f>BILANCA!E288</f>
        <v>123822.02</v>
      </c>
      <c r="E1264" s="1">
        <v>0</v>
      </c>
      <c r="F1264" s="1">
        <v>0</v>
      </c>
      <c r="G1264" s="2">
        <f t="shared" si="24"/>
        <v>99307.513120000018</v>
      </c>
      <c r="H1264" s="2">
        <f t="shared" si="23"/>
        <v>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541.17999999999995</v>
      </c>
      <c r="D1266" s="1">
        <f>BILANCA!E290</f>
        <v>0</v>
      </c>
      <c r="E1266" s="1">
        <v>0</v>
      </c>
      <c r="F1266" s="1">
        <v>0</v>
      </c>
      <c r="G1266" s="2">
        <f t="shared" si="24"/>
        <v>153.15393999999998</v>
      </c>
      <c r="H1266" s="2">
        <f t="shared" si="23"/>
        <v>0.17999999999994998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139.12</v>
      </c>
      <c r="D1271" s="1">
        <f>BILANCA!E295</f>
        <v>0</v>
      </c>
      <c r="E1271" s="1">
        <v>0</v>
      </c>
      <c r="F1271" s="1">
        <v>0</v>
      </c>
      <c r="G1271" s="2">
        <f t="shared" si="24"/>
        <v>40.066559999999996</v>
      </c>
      <c r="H1271" s="2">
        <f t="shared" si="23"/>
        <v>0.12000000000000455</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6404.58</v>
      </c>
      <c r="D1274" s="1">
        <f>BILANCA!E298</f>
        <v>0</v>
      </c>
      <c r="E1274" s="1">
        <v>0</v>
      </c>
      <c r="F1274" s="1">
        <v>0</v>
      </c>
      <c r="G1274" s="2">
        <f t="shared" si="24"/>
        <v>1863.7327799999998</v>
      </c>
      <c r="H1274" s="2">
        <f t="shared" si="23"/>
        <v>0.42000000000007276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1767920.89</v>
      </c>
      <c r="D1408" s="1">
        <f>'RAS-funkcijski'!E114</f>
        <v>2036573.33</v>
      </c>
      <c r="E1408" s="1">
        <v>0</v>
      </c>
      <c r="F1408" s="1">
        <v>0</v>
      </c>
      <c r="G1408" s="2">
        <f t="shared" si="24"/>
        <v>642517.43050000002</v>
      </c>
      <c r="H1408" s="2">
        <f t="shared" si="27"/>
        <v>0.44000000017695129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1767920.89</v>
      </c>
      <c r="D1412" s="1">
        <f>'RAS-funkcijski'!E118</f>
        <v>2036573.33</v>
      </c>
      <c r="E1412" s="1">
        <v>0</v>
      </c>
      <c r="F1412" s="1">
        <v>0</v>
      </c>
      <c r="G1412" s="2">
        <f t="shared" si="24"/>
        <v>665881.70070000004</v>
      </c>
      <c r="H1412" s="2">
        <f t="shared" si="27"/>
        <v>0.44000000017695129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1767920.89</v>
      </c>
      <c r="D1414" s="1">
        <f>'RAS-funkcijski'!E120</f>
        <v>2036573.33</v>
      </c>
      <c r="E1414" s="1">
        <v>0</v>
      </c>
      <c r="F1414" s="1">
        <v>0</v>
      </c>
      <c r="G1414" s="2">
        <f t="shared" si="24"/>
        <v>677563.8358</v>
      </c>
      <c r="H1414" s="2">
        <f t="shared" si="27"/>
        <v>0.44000000017695129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1767920.89</v>
      </c>
      <c r="D1435" s="13">
        <f>'RAS-funkcijski'!E141</f>
        <v>2036573.33</v>
      </c>
      <c r="E1435" s="13">
        <v>0</v>
      </c>
      <c r="F1435" s="13">
        <v>0</v>
      </c>
      <c r="G1435" s="14">
        <f t="shared" si="24"/>
        <v>800226.25435000006</v>
      </c>
      <c r="H1435" s="14">
        <f t="shared" si="27"/>
        <v>0.44000000017695129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106304.66</v>
      </c>
      <c r="D1480" s="6"/>
      <c r="E1480" s="6">
        <v>0</v>
      </c>
      <c r="F1480" s="6">
        <v>0</v>
      </c>
      <c r="G1480" s="7">
        <f t="shared" ref="G1480:G1580" si="34">B1480/1000*C1480</f>
        <v>106.30466000000001</v>
      </c>
      <c r="H1480" s="7">
        <f t="shared" ref="H1480:H1580" si="35">ABS(C1480-ROUND(C1480,0))</f>
        <v>0.33999999999650754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3286802.4299999997</v>
      </c>
      <c r="D1481" s="1">
        <v>0</v>
      </c>
      <c r="E1481" s="1">
        <v>0</v>
      </c>
      <c r="F1481" s="1">
        <v>0</v>
      </c>
      <c r="G1481" s="2">
        <f t="shared" si="34"/>
        <v>6573.6048599999995</v>
      </c>
      <c r="H1481" s="2">
        <f t="shared" si="35"/>
        <v>0.42999999970197678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3281441.26</v>
      </c>
      <c r="D1483" s="1">
        <v>0</v>
      </c>
      <c r="E1483" s="1">
        <v>0</v>
      </c>
      <c r="F1483" s="1">
        <v>0</v>
      </c>
      <c r="G1483" s="2">
        <f t="shared" si="34"/>
        <v>13125.76504</v>
      </c>
      <c r="H1483" s="2">
        <f t="shared" si="35"/>
        <v>0.25999999977648258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2490208.33</v>
      </c>
      <c r="D1484" s="1">
        <v>0</v>
      </c>
      <c r="E1484" s="1">
        <v>0</v>
      </c>
      <c r="F1484" s="1">
        <v>0</v>
      </c>
      <c r="G1484" s="2">
        <f t="shared" si="34"/>
        <v>12451.041650000001</v>
      </c>
      <c r="H1484" s="2">
        <f t="shared" si="35"/>
        <v>0.33000000007450581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780483.65</v>
      </c>
      <c r="D1485" s="1">
        <v>0</v>
      </c>
      <c r="E1485" s="1">
        <v>0</v>
      </c>
      <c r="F1485" s="1">
        <v>0</v>
      </c>
      <c r="G1485" s="2">
        <f t="shared" si="34"/>
        <v>4682.9018999999998</v>
      </c>
      <c r="H1485" s="2">
        <f t="shared" si="35"/>
        <v>0.34999999997671694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1808.03</v>
      </c>
      <c r="D1486" s="1">
        <v>0</v>
      </c>
      <c r="E1486" s="1">
        <v>0</v>
      </c>
      <c r="F1486" s="1">
        <v>0</v>
      </c>
      <c r="G1486" s="2">
        <f t="shared" si="34"/>
        <v>12.65621</v>
      </c>
      <c r="H1486" s="2">
        <f t="shared" si="35"/>
        <v>2.9999999999972715E-2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8941.25</v>
      </c>
      <c r="D1491" s="1">
        <v>0</v>
      </c>
      <c r="E1491" s="1">
        <v>0</v>
      </c>
      <c r="F1491" s="1">
        <v>0</v>
      </c>
      <c r="G1491" s="2">
        <f t="shared" si="34"/>
        <v>107.295</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5361.17</v>
      </c>
      <c r="D1492" s="1">
        <v>0</v>
      </c>
      <c r="E1492" s="1">
        <v>0</v>
      </c>
      <c r="F1492" s="1">
        <v>0</v>
      </c>
      <c r="G1492" s="2">
        <f t="shared" si="34"/>
        <v>69.695210000000003</v>
      </c>
      <c r="H1492" s="2">
        <f t="shared" si="35"/>
        <v>0.17000000000007276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3269285.07</v>
      </c>
      <c r="D1499" s="1">
        <v>0</v>
      </c>
      <c r="E1499" s="1">
        <v>0</v>
      </c>
      <c r="F1499" s="1">
        <v>0</v>
      </c>
      <c r="G1499" s="2">
        <f t="shared" si="34"/>
        <v>65385.701399999998</v>
      </c>
      <c r="H1499" s="2">
        <f t="shared" si="35"/>
        <v>6.9999999832361937E-2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3263382.7199999997</v>
      </c>
      <c r="D1501" s="1">
        <v>0</v>
      </c>
      <c r="E1501" s="1">
        <v>0</v>
      </c>
      <c r="F1501" s="1">
        <v>0</v>
      </c>
      <c r="G1501" s="2">
        <f t="shared" si="34"/>
        <v>71794.419839999988</v>
      </c>
      <c r="H1501" s="2">
        <f t="shared" si="35"/>
        <v>0.28000000026077032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2469966.25</v>
      </c>
      <c r="D1502" s="1">
        <v>0</v>
      </c>
      <c r="E1502" s="1">
        <v>0</v>
      </c>
      <c r="F1502" s="1">
        <v>0</v>
      </c>
      <c r="G1502" s="2">
        <f t="shared" si="34"/>
        <v>56809.223749999997</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782333.35</v>
      </c>
      <c r="D1503" s="1">
        <v>0</v>
      </c>
      <c r="E1503" s="1">
        <v>0</v>
      </c>
      <c r="F1503" s="1">
        <v>0</v>
      </c>
      <c r="G1503" s="2">
        <f t="shared" si="34"/>
        <v>18776.000400000001</v>
      </c>
      <c r="H1503" s="2">
        <f t="shared" si="35"/>
        <v>0.34999999997671694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1718.36</v>
      </c>
      <c r="D1504" s="1">
        <v>0</v>
      </c>
      <c r="E1504" s="1">
        <v>0</v>
      </c>
      <c r="F1504" s="1">
        <v>0</v>
      </c>
      <c r="G1504" s="2">
        <f t="shared" si="34"/>
        <v>42.959000000000003</v>
      </c>
      <c r="H1504" s="2">
        <f t="shared" si="35"/>
        <v>0.35999999999989996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9364.76</v>
      </c>
      <c r="D1509" s="1">
        <v>0</v>
      </c>
      <c r="E1509" s="1">
        <v>0</v>
      </c>
      <c r="F1509" s="1">
        <v>0</v>
      </c>
      <c r="G1509" s="2">
        <f t="shared" si="34"/>
        <v>280.94279999999998</v>
      </c>
      <c r="H1509" s="2">
        <f t="shared" si="35"/>
        <v>0.23999999999978172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5902.35</v>
      </c>
      <c r="D1510" s="1">
        <v>0</v>
      </c>
      <c r="E1510" s="1">
        <v>0</v>
      </c>
      <c r="F1510" s="1">
        <v>0</v>
      </c>
      <c r="G1510" s="2">
        <f t="shared" si="34"/>
        <v>182.97285000000002</v>
      </c>
      <c r="H1510" s="2">
        <f t="shared" si="35"/>
        <v>0.3500000000003638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123822.02000000002</v>
      </c>
      <c r="D1517" s="1">
        <v>0</v>
      </c>
      <c r="E1517" s="1">
        <v>0</v>
      </c>
      <c r="F1517" s="1">
        <v>0</v>
      </c>
      <c r="G1517" s="2">
        <f t="shared" si="34"/>
        <v>4705.2367600000007</v>
      </c>
      <c r="H1517" s="2">
        <f t="shared" si="35"/>
        <v>2.0000000018626451E-2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123822.02</v>
      </c>
      <c r="D1576" s="1">
        <v>0</v>
      </c>
      <c r="E1576" s="1">
        <v>0</v>
      </c>
      <c r="F1576" s="1">
        <v>0</v>
      </c>
      <c r="G1576" s="2">
        <f t="shared" si="34"/>
        <v>12010.73594</v>
      </c>
      <c r="H1576" s="2">
        <f t="shared" si="35"/>
        <v>2.0000000004074536E-2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123822.02</v>
      </c>
      <c r="D1578" s="1">
        <v>0</v>
      </c>
      <c r="E1578" s="1">
        <v>0</v>
      </c>
      <c r="F1578" s="1">
        <v>0</v>
      </c>
      <c r="G1578" s="2">
        <f t="shared" si="34"/>
        <v>12258.379980000002</v>
      </c>
      <c r="H1578" s="2">
        <f t="shared" si="35"/>
        <v>2.0000000004074536E-2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17370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1769526.86</v>
      </c>
      <c r="I16" s="170">
        <f>'PR-RAS'!E6</f>
        <v>2026030.6200000003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1745924.8299999998</v>
      </c>
      <c r="I17" s="170">
        <f>'PR-RAS'!E151</f>
        <v>2031212.16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54750.170000000202</v>
      </c>
      <c r="I18" s="170">
        <f>'PR-RAS'!E645</f>
        <v>44204.9900000005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223184.20999999996</v>
      </c>
      <c r="I20" s="173">
        <f>BILANCA!E7</f>
        <v>210125.34999999998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161911.15</v>
      </c>
      <c r="I21" s="175">
        <f>BILANCA!E68</f>
        <v>170138.77000000002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106304.65999999999</v>
      </c>
      <c r="I22" s="175">
        <f>BILANCA!E176</f>
        <v>123822.01999999999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278790.69999999995</v>
      </c>
      <c r="I23" s="177">
        <f>BILANCA!E237</f>
        <v>256442.09999999998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1767920.89</v>
      </c>
      <c r="I27" s="175">
        <f>'RAS-funkcijski'!E114</f>
        <v>2036573.33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1767920.89</v>
      </c>
      <c r="I28" s="179">
        <f>'RAS-funkcijski'!E141</f>
        <v>2036573.33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106304.66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123822.02000000002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123822.02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B629" zoomScale="118" zoomScaleNormal="118" workbookViewId="0">
      <selection activeCell="E416" sqref="E41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1769526.86</v>
      </c>
      <c r="E6" s="51">
        <f>E7+E44+E50+E82+E106+E124+E133+E139</f>
        <v>2026030.6200000003</v>
      </c>
      <c r="F6" s="52">
        <f t="shared" ref="F6:F131" si="0">IF(D6&lt;&gt;0,IF(E6/D6&gt;=100,"&gt;&gt;100",E6/D6*100),"-")</f>
        <v>114.49561268598094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1077636.3699999999</v>
      </c>
      <c r="E50" s="51">
        <f>E51+E54+E59+E62+E65+E68+E71+E74+E77</f>
        <v>1295319.56</v>
      </c>
      <c r="F50" s="52">
        <f t="shared" si="0"/>
        <v>120.20005969174929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2252.48</v>
      </c>
      <c r="E62" s="51">
        <f t="shared" si="13"/>
        <v>3127.44</v>
      </c>
      <c r="F62" s="52">
        <f t="shared" si="0"/>
        <v>138.84429606478193</v>
      </c>
    </row>
    <row r="63" spans="1:6" ht="12.75" customHeight="1" x14ac:dyDescent="0.2">
      <c r="A63" s="53">
        <v>6341</v>
      </c>
      <c r="B63" s="85" t="s">
        <v>172</v>
      </c>
      <c r="C63" s="50" t="s">
        <v>173</v>
      </c>
      <c r="D63" s="242">
        <v>2252.48</v>
      </c>
      <c r="E63" s="242">
        <v>3127.44</v>
      </c>
      <c r="F63" s="52">
        <f t="shared" si="0"/>
        <v>138.84429606478193</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1046155.44</v>
      </c>
      <c r="E68" s="51">
        <f t="shared" si="15"/>
        <v>1264448.1200000001</v>
      </c>
      <c r="F68" s="52">
        <f t="shared" si="0"/>
        <v>120.8661802685842</v>
      </c>
    </row>
    <row r="69" spans="1:6" ht="12.75" customHeight="1" x14ac:dyDescent="0.2">
      <c r="A69" s="53" t="s">
        <v>184</v>
      </c>
      <c r="B69" s="85" t="s">
        <v>185</v>
      </c>
      <c r="C69" s="50" t="s">
        <v>184</v>
      </c>
      <c r="D69" s="242">
        <v>1045624.44</v>
      </c>
      <c r="E69" s="242">
        <v>1264448.1200000001</v>
      </c>
      <c r="F69" s="52">
        <f t="shared" si="0"/>
        <v>120.92755980340324</v>
      </c>
    </row>
    <row r="70" spans="1:6" ht="24" x14ac:dyDescent="0.2">
      <c r="A70" s="53" t="s">
        <v>186</v>
      </c>
      <c r="B70" s="85" t="s">
        <v>187</v>
      </c>
      <c r="C70" s="50" t="s">
        <v>186</v>
      </c>
      <c r="D70" s="242">
        <v>531</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29104.799999999999</v>
      </c>
      <c r="E74" s="51">
        <f t="shared" si="17"/>
        <v>27654</v>
      </c>
      <c r="F74" s="52">
        <f t="shared" si="0"/>
        <v>95.015255215634539</v>
      </c>
    </row>
    <row r="75" spans="1:6" ht="12.75" customHeight="1" x14ac:dyDescent="0.2">
      <c r="A75" s="53" t="s">
        <v>196</v>
      </c>
      <c r="B75" s="85" t="s">
        <v>197</v>
      </c>
      <c r="C75" s="50" t="s">
        <v>196</v>
      </c>
      <c r="D75" s="242">
        <v>29104.799999999999</v>
      </c>
      <c r="E75" s="242">
        <v>27654</v>
      </c>
      <c r="F75" s="52">
        <f t="shared" si="0"/>
        <v>95.015255215634539</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123.65</v>
      </c>
      <c r="E77" s="51">
        <f t="shared" si="18"/>
        <v>90</v>
      </c>
      <c r="F77" s="52">
        <f t="shared" si="0"/>
        <v>72.78608976951071</v>
      </c>
    </row>
    <row r="78" spans="1:6" ht="12.75" customHeight="1" x14ac:dyDescent="0.2">
      <c r="A78" s="53">
        <v>6391</v>
      </c>
      <c r="B78" s="85" t="s">
        <v>202</v>
      </c>
      <c r="C78" s="50" t="s">
        <v>203</v>
      </c>
      <c r="D78" s="242">
        <v>123.65</v>
      </c>
      <c r="E78" s="242">
        <v>90</v>
      </c>
      <c r="F78" s="52">
        <f t="shared" si="0"/>
        <v>72.78608976951071</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0.05</v>
      </c>
      <c r="E82" s="51">
        <f t="shared" si="19"/>
        <v>1050.31</v>
      </c>
      <c r="F82" s="52" t="str">
        <f t="shared" si="0"/>
        <v>&gt;&gt;100</v>
      </c>
    </row>
    <row r="83" spans="1:6" ht="12.75" customHeight="1" x14ac:dyDescent="0.2">
      <c r="A83" s="53">
        <v>641</v>
      </c>
      <c r="B83" s="85" t="s">
        <v>212</v>
      </c>
      <c r="C83" s="50" t="s">
        <v>213</v>
      </c>
      <c r="D83" s="51">
        <f t="shared" ref="D83:E83" si="20">SUM(D84:D90)</f>
        <v>0.05</v>
      </c>
      <c r="E83" s="51">
        <f t="shared" si="20"/>
        <v>0.31</v>
      </c>
      <c r="F83" s="52">
        <f t="shared" si="0"/>
        <v>619.99999999999989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0.05</v>
      </c>
      <c r="E85" s="242">
        <v>0.31</v>
      </c>
      <c r="F85" s="52">
        <f t="shared" si="0"/>
        <v>619.99999999999989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1050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1050</v>
      </c>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30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30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30</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538842.41</v>
      </c>
      <c r="E124" s="51">
        <f t="shared" si="27"/>
        <v>594597.14</v>
      </c>
      <c r="F124" s="52">
        <f t="shared" si="0"/>
        <v>110.34713099141547</v>
      </c>
    </row>
    <row r="125" spans="1:6" ht="12.75" customHeight="1" x14ac:dyDescent="0.2">
      <c r="A125" s="53">
        <v>661</v>
      </c>
      <c r="B125" s="86" t="s">
        <v>296</v>
      </c>
      <c r="C125" s="50" t="s">
        <v>297</v>
      </c>
      <c r="D125" s="51">
        <f t="shared" ref="D125:E125" si="28">SUM(D126:D127)</f>
        <v>504088.31</v>
      </c>
      <c r="E125" s="51">
        <f t="shared" si="28"/>
        <v>558967.64</v>
      </c>
      <c r="F125" s="52">
        <f t="shared" si="0"/>
        <v>110.88684837781697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504088.31</v>
      </c>
      <c r="E127" s="242">
        <v>558967.64</v>
      </c>
      <c r="F127" s="52">
        <f t="shared" si="0"/>
        <v>110.88684837781697</v>
      </c>
    </row>
    <row r="128" spans="1:6" ht="24" x14ac:dyDescent="0.2">
      <c r="A128" s="53">
        <v>663</v>
      </c>
      <c r="B128" s="231" t="s">
        <v>302</v>
      </c>
      <c r="C128" s="50" t="s">
        <v>303</v>
      </c>
      <c r="D128" s="51">
        <f t="shared" ref="D128:E128" si="29">SUM(D129:D132)</f>
        <v>34754.1</v>
      </c>
      <c r="E128" s="51">
        <f t="shared" si="29"/>
        <v>35629.5</v>
      </c>
      <c r="F128" s="52">
        <f t="shared" si="0"/>
        <v>102.51883950382835</v>
      </c>
    </row>
    <row r="129" spans="1:6" ht="12.75" customHeight="1" x14ac:dyDescent="0.2">
      <c r="A129" s="53">
        <v>6631</v>
      </c>
      <c r="B129" s="86" t="s">
        <v>304</v>
      </c>
      <c r="C129" s="50" t="s">
        <v>305</v>
      </c>
      <c r="D129" s="242">
        <v>34754.1</v>
      </c>
      <c r="E129" s="242">
        <v>35629.5</v>
      </c>
      <c r="F129" s="52">
        <f t="shared" si="0"/>
        <v>102.51883950382835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148772.25</v>
      </c>
      <c r="E133" s="51">
        <f t="shared" si="30"/>
        <v>133002.82999999999</v>
      </c>
      <c r="F133" s="52">
        <f t="shared" ref="F133:F223" si="31">IF(D133&lt;&gt;0,IF(E133/D133&gt;=100,"&gt;&gt;100",E133/D133*100),"-")</f>
        <v>89.400294745827921</v>
      </c>
    </row>
    <row r="134" spans="1:6" ht="24" x14ac:dyDescent="0.2">
      <c r="A134" s="53">
        <v>671</v>
      </c>
      <c r="B134" s="232" t="s">
        <v>314</v>
      </c>
      <c r="C134" s="50" t="s">
        <v>315</v>
      </c>
      <c r="D134" s="51">
        <f t="shared" ref="D134:E134" si="32">SUM(D135:D137)</f>
        <v>148772.25</v>
      </c>
      <c r="E134" s="51">
        <f t="shared" si="32"/>
        <v>133002.82999999999</v>
      </c>
      <c r="F134" s="52">
        <f t="shared" si="31"/>
        <v>89.400294745827921</v>
      </c>
    </row>
    <row r="135" spans="1:6" ht="12.75" customHeight="1" x14ac:dyDescent="0.2">
      <c r="A135" s="53">
        <v>6711</v>
      </c>
      <c r="B135" s="85" t="s">
        <v>316</v>
      </c>
      <c r="C135" s="50" t="s">
        <v>317</v>
      </c>
      <c r="D135" s="242">
        <v>148772.25</v>
      </c>
      <c r="E135" s="242">
        <v>133002.82999999999</v>
      </c>
      <c r="F135" s="52">
        <f t="shared" si="31"/>
        <v>89.400294745827921</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4275.78</v>
      </c>
      <c r="E139" s="51">
        <f t="shared" si="33"/>
        <v>2030.78</v>
      </c>
      <c r="F139" s="52">
        <f t="shared" si="31"/>
        <v>47.494959983909368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4275.78</v>
      </c>
      <c r="E150" s="242">
        <v>2030.78</v>
      </c>
      <c r="F150" s="52">
        <f t="shared" si="31"/>
        <v>47.494959983909368</v>
      </c>
    </row>
    <row r="151" spans="1:6" ht="12.75" customHeight="1" x14ac:dyDescent="0.2">
      <c r="A151" s="53">
        <v>3</v>
      </c>
      <c r="B151" s="85" t="s">
        <v>348</v>
      </c>
      <c r="C151" s="50" t="s">
        <v>56</v>
      </c>
      <c r="D151" s="51">
        <f t="shared" ref="D151:E151" si="35">D152+D163+D196+D215+D224+D252+D263</f>
        <v>1745924.8299999998</v>
      </c>
      <c r="E151" s="51">
        <f t="shared" si="35"/>
        <v>2031212.16</v>
      </c>
      <c r="F151" s="52">
        <f t="shared" si="31"/>
        <v>116.34018401582615</v>
      </c>
    </row>
    <row r="152" spans="1:6" ht="12.75" customHeight="1" x14ac:dyDescent="0.2">
      <c r="A152" s="53">
        <v>31</v>
      </c>
      <c r="B152" s="85" t="s">
        <v>349</v>
      </c>
      <c r="C152" s="50" t="s">
        <v>35</v>
      </c>
      <c r="D152" s="51">
        <f t="shared" ref="D152:E152" si="36">D153+D158+D159</f>
        <v>1031955.8099999999</v>
      </c>
      <c r="E152" s="51">
        <f t="shared" si="36"/>
        <v>1249848.68</v>
      </c>
      <c r="F152" s="52">
        <f t="shared" si="31"/>
        <v>121.11455431410383</v>
      </c>
    </row>
    <row r="153" spans="1:6" ht="12.75" customHeight="1" x14ac:dyDescent="0.2">
      <c r="A153" s="53">
        <v>311</v>
      </c>
      <c r="B153" s="85" t="s">
        <v>350</v>
      </c>
      <c r="C153" s="50" t="s">
        <v>351</v>
      </c>
      <c r="D153" s="51">
        <f t="shared" ref="D153:E153" si="37">SUM(D154:D157)</f>
        <v>853837.24</v>
      </c>
      <c r="E153" s="51">
        <f t="shared" si="37"/>
        <v>1039441.6</v>
      </c>
      <c r="F153" s="52">
        <f t="shared" si="31"/>
        <v>121.73767450105598</v>
      </c>
    </row>
    <row r="154" spans="1:6" ht="12.75" customHeight="1" x14ac:dyDescent="0.2">
      <c r="A154" s="53">
        <v>3111</v>
      </c>
      <c r="B154" s="85" t="s">
        <v>352</v>
      </c>
      <c r="C154" s="50" t="s">
        <v>353</v>
      </c>
      <c r="D154" s="242">
        <v>853837.24</v>
      </c>
      <c r="E154" s="242">
        <v>1039441.6</v>
      </c>
      <c r="F154" s="52">
        <f t="shared" si="31"/>
        <v>121.73767450105598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36632.980000000003</v>
      </c>
      <c r="E158" s="242">
        <v>38617.620000000003</v>
      </c>
      <c r="F158" s="52">
        <f t="shared" si="31"/>
        <v>105.41763187160859</v>
      </c>
    </row>
    <row r="159" spans="1:6" ht="12.75" customHeight="1" x14ac:dyDescent="0.2">
      <c r="A159" s="53">
        <v>313</v>
      </c>
      <c r="B159" s="85" t="s">
        <v>362</v>
      </c>
      <c r="C159" s="50" t="s">
        <v>363</v>
      </c>
      <c r="D159" s="51">
        <f t="shared" ref="D159:E159" si="38">SUM(D160:D162)</f>
        <v>141485.59</v>
      </c>
      <c r="E159" s="51">
        <f t="shared" si="38"/>
        <v>171789.46</v>
      </c>
      <c r="F159" s="52">
        <f t="shared" si="31"/>
        <v>121.41834373380355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141485.59</v>
      </c>
      <c r="E161" s="242">
        <v>171789.46</v>
      </c>
      <c r="F161" s="52">
        <f t="shared" si="31"/>
        <v>121.41834373380355</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711731.64</v>
      </c>
      <c r="E163" s="51">
        <f t="shared" si="39"/>
        <v>778926.70000000007</v>
      </c>
      <c r="F163" s="52">
        <f t="shared" si="31"/>
        <v>109.44106686053749</v>
      </c>
    </row>
    <row r="164" spans="1:6" ht="12.75" customHeight="1" x14ac:dyDescent="0.2">
      <c r="A164" s="53">
        <v>321</v>
      </c>
      <c r="B164" s="85" t="s">
        <v>371</v>
      </c>
      <c r="C164" s="50" t="s">
        <v>372</v>
      </c>
      <c r="D164" s="51">
        <f t="shared" ref="D164:E164" si="40">SUM(D165:D168)</f>
        <v>57995.82</v>
      </c>
      <c r="E164" s="51">
        <f t="shared" si="40"/>
        <v>75894.19</v>
      </c>
      <c r="F164" s="52">
        <f t="shared" si="31"/>
        <v>130.86148277582762</v>
      </c>
    </row>
    <row r="165" spans="1:6" ht="12.75" customHeight="1" x14ac:dyDescent="0.2">
      <c r="A165" s="53">
        <v>3211</v>
      </c>
      <c r="B165" s="85" t="s">
        <v>373</v>
      </c>
      <c r="C165" s="50" t="s">
        <v>374</v>
      </c>
      <c r="D165" s="242">
        <v>18777.57</v>
      </c>
      <c r="E165" s="242">
        <v>35724.53</v>
      </c>
      <c r="F165" s="52">
        <f t="shared" si="31"/>
        <v>190.25108147646367</v>
      </c>
    </row>
    <row r="166" spans="1:6" ht="12.75" customHeight="1" x14ac:dyDescent="0.2">
      <c r="A166" s="53">
        <v>3212</v>
      </c>
      <c r="B166" s="85" t="s">
        <v>375</v>
      </c>
      <c r="C166" s="50" t="s">
        <v>376</v>
      </c>
      <c r="D166" s="242">
        <v>37029.699999999997</v>
      </c>
      <c r="E166" s="242">
        <v>32479.94</v>
      </c>
      <c r="F166" s="52">
        <f t="shared" si="31"/>
        <v>87.713213987690963</v>
      </c>
    </row>
    <row r="167" spans="1:6" ht="12.75" customHeight="1" x14ac:dyDescent="0.2">
      <c r="A167" s="53">
        <v>3213</v>
      </c>
      <c r="B167" s="85" t="s">
        <v>377</v>
      </c>
      <c r="C167" s="50" t="s">
        <v>378</v>
      </c>
      <c r="D167" s="242">
        <v>2188.5500000000002</v>
      </c>
      <c r="E167" s="242">
        <v>7689.72</v>
      </c>
      <c r="F167" s="52">
        <f t="shared" si="31"/>
        <v>351.36140366909598</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74277.959999999992</v>
      </c>
      <c r="E169" s="51">
        <f t="shared" si="41"/>
        <v>62963.26</v>
      </c>
      <c r="F169" s="52">
        <f t="shared" si="31"/>
        <v>84.767082994740306</v>
      </c>
    </row>
    <row r="170" spans="1:6" ht="12.75" customHeight="1" x14ac:dyDescent="0.2">
      <c r="A170" s="53">
        <v>3221</v>
      </c>
      <c r="B170" s="85" t="s">
        <v>383</v>
      </c>
      <c r="C170" s="50" t="s">
        <v>384</v>
      </c>
      <c r="D170" s="242">
        <v>32936.93</v>
      </c>
      <c r="E170" s="242">
        <v>24320.44</v>
      </c>
      <c r="F170" s="52">
        <f t="shared" si="31"/>
        <v>73.839425835984102</v>
      </c>
    </row>
    <row r="171" spans="1:6" ht="12.75" customHeight="1" x14ac:dyDescent="0.2">
      <c r="A171" s="53">
        <v>3222</v>
      </c>
      <c r="B171" s="85" t="s">
        <v>385</v>
      </c>
      <c r="C171" s="50" t="s">
        <v>386</v>
      </c>
      <c r="D171" s="242">
        <v>0</v>
      </c>
      <c r="E171" s="242">
        <v>33.53</v>
      </c>
      <c r="F171" s="52" t="str">
        <f t="shared" si="31"/>
        <v>-</v>
      </c>
    </row>
    <row r="172" spans="1:6" ht="12.75" customHeight="1" x14ac:dyDescent="0.2">
      <c r="A172" s="53">
        <v>3223</v>
      </c>
      <c r="B172" s="85" t="s">
        <v>387</v>
      </c>
      <c r="C172" s="50" t="s">
        <v>388</v>
      </c>
      <c r="D172" s="242">
        <v>38256</v>
      </c>
      <c r="E172" s="242">
        <v>33614.39</v>
      </c>
      <c r="F172" s="52">
        <f t="shared" si="31"/>
        <v>87.86697511501464</v>
      </c>
    </row>
    <row r="173" spans="1:6" ht="12.75" customHeight="1" x14ac:dyDescent="0.2">
      <c r="A173" s="53">
        <v>3224</v>
      </c>
      <c r="B173" s="85" t="s">
        <v>389</v>
      </c>
      <c r="C173" s="50" t="s">
        <v>390</v>
      </c>
      <c r="D173" s="242">
        <v>1735.19</v>
      </c>
      <c r="E173" s="242">
        <v>1310.92</v>
      </c>
      <c r="F173" s="52">
        <f t="shared" si="31"/>
        <v>75.549075317400408</v>
      </c>
    </row>
    <row r="174" spans="1:6" ht="12.75" customHeight="1" x14ac:dyDescent="0.2">
      <c r="A174" s="53">
        <v>3225</v>
      </c>
      <c r="B174" s="85" t="s">
        <v>391</v>
      </c>
      <c r="C174" s="50" t="s">
        <v>392</v>
      </c>
      <c r="D174" s="242">
        <v>1026.81</v>
      </c>
      <c r="E174" s="242">
        <v>3683.98</v>
      </c>
      <c r="F174" s="52">
        <f t="shared" si="31"/>
        <v>358.77913148489012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323.02999999999997</v>
      </c>
      <c r="E176" s="242"/>
      <c r="F176" s="52">
        <f t="shared" si="31"/>
        <v>0</v>
      </c>
    </row>
    <row r="177" spans="1:6" ht="12.75" customHeight="1" x14ac:dyDescent="0.2">
      <c r="A177" s="53">
        <v>323</v>
      </c>
      <c r="B177" s="85" t="s">
        <v>397</v>
      </c>
      <c r="C177" s="50" t="s">
        <v>398</v>
      </c>
      <c r="D177" s="51">
        <f t="shared" ref="D177:E177" si="42">SUM(D178:D186)</f>
        <v>570476.15</v>
      </c>
      <c r="E177" s="51">
        <f t="shared" si="42"/>
        <v>620417.91</v>
      </c>
      <c r="F177" s="52">
        <f t="shared" si="31"/>
        <v>108.75439928557924</v>
      </c>
    </row>
    <row r="178" spans="1:6" ht="12.75" customHeight="1" x14ac:dyDescent="0.2">
      <c r="A178" s="53">
        <v>3231</v>
      </c>
      <c r="B178" s="85" t="s">
        <v>399</v>
      </c>
      <c r="C178" s="50" t="s">
        <v>400</v>
      </c>
      <c r="D178" s="242">
        <v>26584.28</v>
      </c>
      <c r="E178" s="242">
        <v>18812.810000000001</v>
      </c>
      <c r="F178" s="52">
        <f t="shared" si="31"/>
        <v>70.766671130457553</v>
      </c>
    </row>
    <row r="179" spans="1:6" ht="12.75" customHeight="1" x14ac:dyDescent="0.2">
      <c r="A179" s="53">
        <v>3232</v>
      </c>
      <c r="B179" s="85" t="s">
        <v>401</v>
      </c>
      <c r="C179" s="50" t="s">
        <v>402</v>
      </c>
      <c r="D179" s="242">
        <v>13955.74</v>
      </c>
      <c r="E179" s="242">
        <v>3764.92</v>
      </c>
      <c r="F179" s="52">
        <f t="shared" si="31"/>
        <v>26.977573385574683</v>
      </c>
    </row>
    <row r="180" spans="1:6" ht="12.75" customHeight="1" x14ac:dyDescent="0.2">
      <c r="A180" s="53">
        <v>3233</v>
      </c>
      <c r="B180" s="85" t="s">
        <v>403</v>
      </c>
      <c r="C180" s="50" t="s">
        <v>404</v>
      </c>
      <c r="D180" s="242">
        <v>181.83</v>
      </c>
      <c r="E180" s="242"/>
      <c r="F180" s="52">
        <f t="shared" si="31"/>
        <v>0</v>
      </c>
    </row>
    <row r="181" spans="1:6" ht="12.75" customHeight="1" x14ac:dyDescent="0.2">
      <c r="A181" s="53">
        <v>3234</v>
      </c>
      <c r="B181" s="85" t="s">
        <v>405</v>
      </c>
      <c r="C181" s="50" t="s">
        <v>406</v>
      </c>
      <c r="D181" s="242">
        <v>4635.6899999999996</v>
      </c>
      <c r="E181" s="242">
        <v>6231.22</v>
      </c>
      <c r="F181" s="52">
        <f t="shared" si="31"/>
        <v>134.4183929468968</v>
      </c>
    </row>
    <row r="182" spans="1:6" ht="12.75" customHeight="1" x14ac:dyDescent="0.2">
      <c r="A182" s="53">
        <v>3235</v>
      </c>
      <c r="B182" s="85" t="s">
        <v>407</v>
      </c>
      <c r="C182" s="50" t="s">
        <v>408</v>
      </c>
      <c r="D182" s="242">
        <v>18675.32</v>
      </c>
      <c r="E182" s="242">
        <v>20010.05</v>
      </c>
      <c r="F182" s="52">
        <f t="shared" si="31"/>
        <v>107.14702612860181</v>
      </c>
    </row>
    <row r="183" spans="1:6" ht="12.75" customHeight="1" x14ac:dyDescent="0.2">
      <c r="A183" s="53">
        <v>3236</v>
      </c>
      <c r="B183" s="85" t="s">
        <v>409</v>
      </c>
      <c r="C183" s="50" t="s">
        <v>410</v>
      </c>
      <c r="D183" s="242">
        <v>2070.9</v>
      </c>
      <c r="E183" s="242">
        <v>2710.68</v>
      </c>
      <c r="F183" s="52">
        <f t="shared" si="31"/>
        <v>130.89381428364476</v>
      </c>
    </row>
    <row r="184" spans="1:6" ht="12.75" customHeight="1" x14ac:dyDescent="0.2">
      <c r="A184" s="53">
        <v>3237</v>
      </c>
      <c r="B184" s="85" t="s">
        <v>411</v>
      </c>
      <c r="C184" s="50" t="s">
        <v>412</v>
      </c>
      <c r="D184" s="242">
        <v>491152.33</v>
      </c>
      <c r="E184" s="242">
        <v>548844.88</v>
      </c>
      <c r="F184" s="52">
        <f t="shared" si="31"/>
        <v>111.74636593905601</v>
      </c>
    </row>
    <row r="185" spans="1:6" ht="12.75" customHeight="1" x14ac:dyDescent="0.2">
      <c r="A185" s="53">
        <v>3238</v>
      </c>
      <c r="B185" s="85" t="s">
        <v>413</v>
      </c>
      <c r="C185" s="50" t="s">
        <v>414</v>
      </c>
      <c r="D185" s="242">
        <v>3202.02</v>
      </c>
      <c r="E185" s="242">
        <v>6568.62</v>
      </c>
      <c r="F185" s="52">
        <f t="shared" si="31"/>
        <v>205.13988045046565</v>
      </c>
    </row>
    <row r="186" spans="1:6" ht="12.75" customHeight="1" x14ac:dyDescent="0.2">
      <c r="A186" s="53">
        <v>3239</v>
      </c>
      <c r="B186" s="85" t="s">
        <v>415</v>
      </c>
      <c r="C186" s="50" t="s">
        <v>416</v>
      </c>
      <c r="D186" s="242">
        <v>10018.040000000001</v>
      </c>
      <c r="E186" s="242">
        <v>13474.73</v>
      </c>
      <c r="F186" s="52">
        <f t="shared" si="31"/>
        <v>134.50465360489673</v>
      </c>
    </row>
    <row r="187" spans="1:6" ht="12.75" customHeight="1" x14ac:dyDescent="0.2">
      <c r="A187" s="53">
        <v>324</v>
      </c>
      <c r="B187" s="85" t="s">
        <v>417</v>
      </c>
      <c r="C187" s="50" t="s">
        <v>418</v>
      </c>
      <c r="D187" s="242">
        <v>2068</v>
      </c>
      <c r="E187" s="242">
        <v>3375</v>
      </c>
      <c r="F187" s="52">
        <f t="shared" si="31"/>
        <v>163.20116054158606</v>
      </c>
    </row>
    <row r="188" spans="1:6" ht="12.75" customHeight="1" x14ac:dyDescent="0.2">
      <c r="A188" s="53">
        <v>329</v>
      </c>
      <c r="B188" s="85" t="s">
        <v>419</v>
      </c>
      <c r="C188" s="50" t="s">
        <v>420</v>
      </c>
      <c r="D188" s="51">
        <f t="shared" ref="D188:E188" si="43">SUM(D189:D195)</f>
        <v>6913.71</v>
      </c>
      <c r="E188" s="51">
        <f t="shared" si="43"/>
        <v>16276.34</v>
      </c>
      <c r="F188" s="52">
        <f t="shared" si="31"/>
        <v>235.42121379114832</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2228.0500000000002</v>
      </c>
      <c r="E190" s="242">
        <v>3255.22</v>
      </c>
      <c r="F190" s="52">
        <f t="shared" si="31"/>
        <v>146.10174816543613</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35</v>
      </c>
      <c r="E192" s="242">
        <v>45</v>
      </c>
      <c r="F192" s="52">
        <f t="shared" si="31"/>
        <v>128.57142857142858</v>
      </c>
    </row>
    <row r="193" spans="1:6" ht="12.75" customHeight="1" x14ac:dyDescent="0.2">
      <c r="A193" s="53">
        <v>3295</v>
      </c>
      <c r="B193" s="85" t="s">
        <v>429</v>
      </c>
      <c r="C193" s="50" t="s">
        <v>430</v>
      </c>
      <c r="D193" s="242">
        <v>4650.66</v>
      </c>
      <c r="E193" s="242">
        <v>12976.12</v>
      </c>
      <c r="F193" s="52">
        <f t="shared" si="31"/>
        <v>279.01674170977884</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0</v>
      </c>
      <c r="E195" s="242"/>
      <c r="F195" s="52" t="str">
        <f t="shared" si="31"/>
        <v>-</v>
      </c>
    </row>
    <row r="196" spans="1:6" ht="12.75" customHeight="1" x14ac:dyDescent="0.2">
      <c r="A196" s="53">
        <v>34</v>
      </c>
      <c r="B196" s="232" t="s">
        <v>435</v>
      </c>
      <c r="C196" s="50" t="s">
        <v>436</v>
      </c>
      <c r="D196" s="51">
        <f t="shared" ref="D196:E196" si="44">D197+D202+D210</f>
        <v>1509.17</v>
      </c>
      <c r="E196" s="51">
        <f t="shared" si="44"/>
        <v>1808.03</v>
      </c>
      <c r="F196" s="52">
        <f t="shared" si="31"/>
        <v>119.80293803878952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1509.17</v>
      </c>
      <c r="E210" s="51">
        <f t="shared" si="47"/>
        <v>1808.03</v>
      </c>
      <c r="F210" s="52">
        <f t="shared" si="31"/>
        <v>119.80293803878952</v>
      </c>
    </row>
    <row r="211" spans="1:6" ht="12.75" customHeight="1" x14ac:dyDescent="0.2">
      <c r="A211" s="53">
        <v>3431</v>
      </c>
      <c r="B211" s="232" t="s">
        <v>465</v>
      </c>
      <c r="C211" s="50" t="s">
        <v>466</v>
      </c>
      <c r="D211" s="242">
        <v>1509.04</v>
      </c>
      <c r="E211" s="242">
        <v>1808.03</v>
      </c>
      <c r="F211" s="52">
        <f t="shared" si="31"/>
        <v>119.8132587605365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0.13</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117.17</v>
      </c>
      <c r="E224" s="51">
        <f t="shared" si="51"/>
        <v>95</v>
      </c>
      <c r="F224" s="52">
        <f t="shared" ref="F224:F235" si="52">IF(D224&lt;&gt;0,IF(E224/D224&gt;=100,"&gt;&gt;100",E224/D224*100),"-")</f>
        <v>81.078774430314922</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117.17</v>
      </c>
      <c r="E247" s="51">
        <f t="shared" si="62"/>
        <v>95</v>
      </c>
      <c r="F247" s="52">
        <f t="shared" si="61"/>
        <v>81.078774430314922</v>
      </c>
    </row>
    <row r="248" spans="1:6" ht="12.75" customHeight="1" x14ac:dyDescent="0.2">
      <c r="A248" s="53" t="s">
        <v>539</v>
      </c>
      <c r="B248" s="85" t="s">
        <v>202</v>
      </c>
      <c r="C248" s="50" t="s">
        <v>539</v>
      </c>
      <c r="D248" s="242">
        <v>117.17</v>
      </c>
      <c r="E248" s="242">
        <v>95</v>
      </c>
      <c r="F248" s="52">
        <f t="shared" si="61"/>
        <v>81.078774430314922</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611.04</v>
      </c>
      <c r="E263" s="51">
        <f t="shared" si="68"/>
        <v>533.75</v>
      </c>
      <c r="F263" s="52">
        <f t="shared" ref="F263:F267" si="69">IF(D263&lt;&gt;0,IF(E263/D263&gt;=100,"&gt;&gt;100",E263/D263*100),"-")</f>
        <v>87.351073579471077</v>
      </c>
    </row>
    <row r="264" spans="1:6" ht="12.75" customHeight="1" x14ac:dyDescent="0.2">
      <c r="A264" s="53">
        <v>381</v>
      </c>
      <c r="B264" s="85" t="s">
        <v>567</v>
      </c>
      <c r="C264" s="50" t="s">
        <v>568</v>
      </c>
      <c r="D264" s="51">
        <f t="shared" ref="D264:E264" si="70">SUM(D265:D267)</f>
        <v>611.04</v>
      </c>
      <c r="E264" s="51">
        <f t="shared" si="70"/>
        <v>533.75</v>
      </c>
      <c r="F264" s="52">
        <f t="shared" si="69"/>
        <v>87.351073579471077</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611.04</v>
      </c>
      <c r="E266" s="242">
        <v>533.75</v>
      </c>
      <c r="F266" s="52">
        <f t="shared" si="69"/>
        <v>87.351073579471077</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1745924.8299999998</v>
      </c>
      <c r="E289" s="51">
        <f t="shared" si="79"/>
        <v>2031212.16</v>
      </c>
      <c r="F289" s="52">
        <f t="shared" si="76"/>
        <v>116.34018401582615</v>
      </c>
    </row>
    <row r="290" spans="1:6" ht="12.75" customHeight="1" x14ac:dyDescent="0.2">
      <c r="A290" s="53" t="s">
        <v>608</v>
      </c>
      <c r="B290" s="85" t="s">
        <v>619</v>
      </c>
      <c r="C290" s="50" t="s">
        <v>620</v>
      </c>
      <c r="D290" s="51">
        <f>IF(D6&gt;=D289,D6-D289,0)</f>
        <v>23602.030000000261</v>
      </c>
      <c r="E290" s="51">
        <f>IF(E6&gt;=E289,E6-E289,0)</f>
        <v>0</v>
      </c>
      <c r="F290" s="52">
        <f t="shared" si="76"/>
        <v>0</v>
      </c>
    </row>
    <row r="291" spans="1:6" ht="12.75" customHeight="1" x14ac:dyDescent="0.2">
      <c r="A291" s="53" t="s">
        <v>608</v>
      </c>
      <c r="B291" s="85" t="s">
        <v>621</v>
      </c>
      <c r="C291" s="50" t="s">
        <v>622</v>
      </c>
      <c r="D291" s="51">
        <f>IF(D289&gt;=D6,D289-D6,0)</f>
        <v>0</v>
      </c>
      <c r="E291" s="51">
        <f>IF(E289&gt;=E6,E289-E6,0)</f>
        <v>5181.5399999995716</v>
      </c>
      <c r="F291" s="52" t="str">
        <f t="shared" si="76"/>
        <v>-</v>
      </c>
    </row>
    <row r="292" spans="1:6" ht="12.75" customHeight="1" x14ac:dyDescent="0.2">
      <c r="A292" s="53">
        <v>92211</v>
      </c>
      <c r="B292" s="85" t="s">
        <v>623</v>
      </c>
      <c r="C292" s="50" t="s">
        <v>624</v>
      </c>
      <c r="D292" s="242">
        <v>53144.2</v>
      </c>
      <c r="E292" s="242">
        <v>54747.7</v>
      </c>
      <c r="F292" s="52">
        <f t="shared" si="76"/>
        <v>103.01726246702367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21996.06</v>
      </c>
      <c r="E350" s="51">
        <f t="shared" si="95"/>
        <v>5361.1699999999992</v>
      </c>
      <c r="F350" s="52">
        <f t="shared" si="81"/>
        <v>24.373319585416656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21996.06</v>
      </c>
      <c r="E363" s="51">
        <f t="shared" si="99"/>
        <v>5361.1699999999992</v>
      </c>
      <c r="F363" s="52">
        <f t="shared" si="81"/>
        <v>24.373319585416656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20798.22</v>
      </c>
      <c r="E369" s="51">
        <f t="shared" si="101"/>
        <v>4335.2999999999993</v>
      </c>
      <c r="F369" s="52">
        <f t="shared" si="81"/>
        <v>20.844572275896684</v>
      </c>
    </row>
    <row r="370" spans="1:6" ht="12.75" customHeight="1" x14ac:dyDescent="0.2">
      <c r="A370" s="53">
        <v>4221</v>
      </c>
      <c r="B370" s="85" t="s">
        <v>674</v>
      </c>
      <c r="C370" s="50" t="s">
        <v>766</v>
      </c>
      <c r="D370" s="242">
        <v>19293.22</v>
      </c>
      <c r="E370" s="242">
        <v>2484.9699999999998</v>
      </c>
      <c r="F370" s="52">
        <f t="shared" si="81"/>
        <v>12.880016917860262</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1850.33</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1505</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1197.8399999999999</v>
      </c>
      <c r="E383" s="51">
        <f t="shared" si="103"/>
        <v>1025.8699999999999</v>
      </c>
      <c r="F383" s="52">
        <f t="shared" si="81"/>
        <v>85.643324651038526</v>
      </c>
    </row>
    <row r="384" spans="1:6" ht="12.75" customHeight="1" x14ac:dyDescent="0.2">
      <c r="A384" s="53">
        <v>4241</v>
      </c>
      <c r="B384" s="85" t="s">
        <v>783</v>
      </c>
      <c r="C384" s="50" t="s">
        <v>784</v>
      </c>
      <c r="D384" s="242">
        <v>1197.8399999999999</v>
      </c>
      <c r="E384" s="242">
        <v>1025.8699999999999</v>
      </c>
      <c r="F384" s="52">
        <f t="shared" si="81"/>
        <v>85.643324651038526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21996.06</v>
      </c>
      <c r="E408" s="51">
        <f t="shared" si="111"/>
        <v>5361.1699999999992</v>
      </c>
      <c r="F408" s="52">
        <f t="shared" si="81"/>
        <v>24.373319585416656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1769526.86</v>
      </c>
      <c r="E412" s="51">
        <f>E6+E298</f>
        <v>2026030.6200000003</v>
      </c>
      <c r="F412" s="52">
        <f t="shared" si="81"/>
        <v>114.49561268598094</v>
      </c>
    </row>
    <row r="413" spans="1:6" ht="12.75" customHeight="1" x14ac:dyDescent="0.2">
      <c r="A413" s="53" t="s">
        <v>608</v>
      </c>
      <c r="B413" s="85" t="s">
        <v>831</v>
      </c>
      <c r="C413" s="50" t="s">
        <v>832</v>
      </c>
      <c r="D413" s="51">
        <f t="shared" ref="D413:E413" si="112">D289+D350</f>
        <v>1767920.89</v>
      </c>
      <c r="E413" s="51">
        <f t="shared" si="112"/>
        <v>2036573.3299999998</v>
      </c>
      <c r="F413" s="52">
        <f t="shared" si="81"/>
        <v>115.19595370582448</v>
      </c>
    </row>
    <row r="414" spans="1:6" ht="12.75" customHeight="1" x14ac:dyDescent="0.2">
      <c r="A414" s="53" t="s">
        <v>608</v>
      </c>
      <c r="B414" s="85" t="s">
        <v>833</v>
      </c>
      <c r="C414" s="50" t="s">
        <v>834</v>
      </c>
      <c r="D414" s="51">
        <f t="shared" ref="D414:E414" si="113">IF(D412&gt;=D413,D412-D413,0)</f>
        <v>1605.9700000002049</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10542.709999999497</v>
      </c>
      <c r="F415" s="52" t="str">
        <f t="shared" si="81"/>
        <v>-</v>
      </c>
    </row>
    <row r="416" spans="1:6" ht="12.75" customHeight="1" x14ac:dyDescent="0.2">
      <c r="A416" s="60" t="s">
        <v>837</v>
      </c>
      <c r="B416" s="232" t="s">
        <v>838</v>
      </c>
      <c r="C416" s="61" t="s">
        <v>839</v>
      </c>
      <c r="D416" s="51">
        <f t="shared" ref="D416:E416" si="115">IF(D292-D293+D409-D410&gt;=0,D292-D293+D409-D410,0)</f>
        <v>53144.2</v>
      </c>
      <c r="E416" s="51">
        <f t="shared" si="115"/>
        <v>54747.7</v>
      </c>
      <c r="F416" s="52">
        <f t="shared" si="81"/>
        <v>103.01726246702367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1769526.86</v>
      </c>
      <c r="E639" s="51">
        <f t="shared" si="180"/>
        <v>2026030.6200000003</v>
      </c>
      <c r="F639" s="52">
        <f t="shared" si="119"/>
        <v>114.49561268598094</v>
      </c>
    </row>
    <row r="640" spans="1:6" ht="12.75" customHeight="1" x14ac:dyDescent="0.2">
      <c r="A640" s="53" t="s">
        <v>608</v>
      </c>
      <c r="B640" s="85" t="s">
        <v>1277</v>
      </c>
      <c r="C640" s="50" t="s">
        <v>1278</v>
      </c>
      <c r="D640" s="51">
        <f t="shared" ref="D640:E640" si="181">D413+D528</f>
        <v>1767920.89</v>
      </c>
      <c r="E640" s="51">
        <f t="shared" si="181"/>
        <v>2036573.3299999998</v>
      </c>
      <c r="F640" s="52">
        <f t="shared" si="119"/>
        <v>115.19595370582448</v>
      </c>
    </row>
    <row r="641" spans="1:6" ht="12.75" customHeight="1" x14ac:dyDescent="0.2">
      <c r="A641" s="53" t="s">
        <v>608</v>
      </c>
      <c r="B641" s="85" t="s">
        <v>1279</v>
      </c>
      <c r="C641" s="50" t="s">
        <v>1280</v>
      </c>
      <c r="D641" s="51">
        <f t="shared" ref="D641:E641" si="182">IF(D639&gt;=D640,D639-D640,0)</f>
        <v>1605.9700000002049</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10542.709999999497</v>
      </c>
      <c r="F642" s="52" t="str">
        <f t="shared" si="119"/>
        <v>-</v>
      </c>
    </row>
    <row r="643" spans="1:6" ht="24" x14ac:dyDescent="0.2">
      <c r="A643" s="60" t="s">
        <v>1283</v>
      </c>
      <c r="B643" s="85" t="s">
        <v>1284</v>
      </c>
      <c r="C643" s="61" t="s">
        <v>1283</v>
      </c>
      <c r="D643" s="51">
        <f t="shared" ref="D643:E643" si="184">IF(D416-D417+D637-D638&gt;=0,D416-D417+D637-D638,0)</f>
        <v>53144.2</v>
      </c>
      <c r="E643" s="51">
        <f t="shared" si="184"/>
        <v>54747.7</v>
      </c>
      <c r="F643" s="52">
        <f t="shared" si="119"/>
        <v>103.01726246702367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54750.170000000202</v>
      </c>
      <c r="E645" s="51">
        <f t="shared" si="186"/>
        <v>44204.9900000005</v>
      </c>
      <c r="F645" s="52">
        <f t="shared" si="119"/>
        <v>80.739457064700133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92022.98</v>
      </c>
      <c r="E647" s="243">
        <v>114046.21</v>
      </c>
      <c r="F647" s="57">
        <f t="shared" si="119"/>
        <v>123.93231560203768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52115.96</v>
      </c>
      <c r="E649" s="242">
        <v>61317.71</v>
      </c>
      <c r="F649" s="52">
        <f t="shared" ref="F649:F724" si="188">IF(D649&lt;&gt;0,IF(E649/D649&gt;=100,"&gt;&gt;100",E649/D649*100),"-")</f>
        <v>117.65629952897348</v>
      </c>
    </row>
    <row r="650" spans="1:6" ht="12.75" customHeight="1" x14ac:dyDescent="0.2">
      <c r="A650" s="53" t="s">
        <v>1296</v>
      </c>
      <c r="B650" s="85" t="s">
        <v>1297</v>
      </c>
      <c r="C650" s="50" t="s">
        <v>1296</v>
      </c>
      <c r="D650" s="242">
        <v>1813301.06</v>
      </c>
      <c r="E650" s="242">
        <v>2058190.8</v>
      </c>
      <c r="F650" s="52">
        <f t="shared" si="188"/>
        <v>113.50518925963679</v>
      </c>
    </row>
    <row r="651" spans="1:6" ht="12.75" customHeight="1" x14ac:dyDescent="0.2">
      <c r="A651" s="53" t="s">
        <v>1298</v>
      </c>
      <c r="B651" s="85" t="s">
        <v>1299</v>
      </c>
      <c r="C651" s="50" t="s">
        <v>1298</v>
      </c>
      <c r="D651" s="242">
        <v>1804099.31</v>
      </c>
      <c r="E651" s="242">
        <v>2075818.29</v>
      </c>
      <c r="F651" s="52">
        <f t="shared" si="188"/>
        <v>115.06119859887313</v>
      </c>
    </row>
    <row r="652" spans="1:6" ht="24" x14ac:dyDescent="0.2">
      <c r="A652" s="53">
        <v>11</v>
      </c>
      <c r="B652" s="85" t="s">
        <v>1300</v>
      </c>
      <c r="C652" s="50" t="s">
        <v>1301</v>
      </c>
      <c r="D652" s="51">
        <f t="shared" ref="D652:E652" si="189">+D649+D650-D651</f>
        <v>61317.709999999963</v>
      </c>
      <c r="E652" s="51">
        <f t="shared" si="189"/>
        <v>43690.220000000205</v>
      </c>
      <c r="F652" s="52">
        <f t="shared" si="188"/>
        <v>71.252204297910396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54</v>
      </c>
      <c r="E654" s="262">
        <v>52</v>
      </c>
      <c r="F654" s="52">
        <f t="shared" si="188"/>
        <v>96.296296296296291</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43</v>
      </c>
      <c r="E656" s="262">
        <v>42</v>
      </c>
      <c r="F656" s="52">
        <f t="shared" si="188"/>
        <v>97.674418604651152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359.83</v>
      </c>
      <c r="E670" s="242"/>
      <c r="F670" s="52">
        <f t="shared" si="188"/>
        <v>0</v>
      </c>
    </row>
    <row r="671" spans="1:6" ht="24" x14ac:dyDescent="0.2">
      <c r="A671" s="53">
        <v>63416</v>
      </c>
      <c r="B671" s="232" t="s">
        <v>1339</v>
      </c>
      <c r="C671" s="50" t="s">
        <v>1340</v>
      </c>
      <c r="D671" s="242">
        <v>1892.65</v>
      </c>
      <c r="E671" s="242">
        <v>3127.44</v>
      </c>
      <c r="F671" s="52">
        <f t="shared" si="188"/>
        <v>165.24132829630412</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1042704.44</v>
      </c>
      <c r="E675" s="242">
        <v>1257446.82</v>
      </c>
      <c r="F675" s="52">
        <f t="shared" si="188"/>
        <v>120.59475070423599</v>
      </c>
    </row>
    <row r="676" spans="1:6" ht="24" x14ac:dyDescent="0.2">
      <c r="A676" s="53">
        <v>63613</v>
      </c>
      <c r="B676" s="232" t="s">
        <v>1349</v>
      </c>
      <c r="C676" s="50" t="s">
        <v>1350</v>
      </c>
      <c r="D676" s="242">
        <v>2920</v>
      </c>
      <c r="E676" s="242">
        <v>7001.3</v>
      </c>
      <c r="F676" s="52">
        <f t="shared" si="188"/>
        <v>239.77054794520546</v>
      </c>
    </row>
    <row r="677" spans="1:6" ht="24" x14ac:dyDescent="0.2">
      <c r="A677" s="53">
        <v>63622</v>
      </c>
      <c r="B677" s="232" t="s">
        <v>1351</v>
      </c>
      <c r="C677" s="50" t="s">
        <v>1352</v>
      </c>
      <c r="D677" s="242">
        <v>531</v>
      </c>
      <c r="E677" s="242"/>
      <c r="F677" s="52">
        <f t="shared" si="188"/>
        <v>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29104.799999999999</v>
      </c>
      <c r="E694" s="242">
        <v>27654</v>
      </c>
      <c r="F694" s="52">
        <f t="shared" si="188"/>
        <v>95.015255215634539</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2083.7800000000002</v>
      </c>
      <c r="E716" s="242"/>
      <c r="F716" s="52">
        <f t="shared" si="188"/>
        <v>0</v>
      </c>
    </row>
    <row r="717" spans="1:6" ht="12.75" customHeight="1" x14ac:dyDescent="0.2">
      <c r="A717" s="53">
        <v>31215</v>
      </c>
      <c r="B717" s="85" t="s">
        <v>1413</v>
      </c>
      <c r="C717" s="50" t="s">
        <v>1414</v>
      </c>
      <c r="D717" s="242">
        <v>3162.71</v>
      </c>
      <c r="E717" s="242">
        <v>1765.76</v>
      </c>
      <c r="F717" s="52">
        <f t="shared" si="188"/>
        <v>55.83060097195127</v>
      </c>
    </row>
    <row r="718" spans="1:6" ht="12.75" customHeight="1" x14ac:dyDescent="0.2">
      <c r="A718" s="53">
        <v>32121</v>
      </c>
      <c r="B718" s="85" t="s">
        <v>1415</v>
      </c>
      <c r="C718" s="50" t="s">
        <v>1416</v>
      </c>
      <c r="D718" s="242">
        <v>37029.699999999997</v>
      </c>
      <c r="E718" s="242">
        <v>32479.94</v>
      </c>
      <c r="F718" s="52">
        <f t="shared" si="188"/>
        <v>87.713213987690963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29023.65</v>
      </c>
      <c r="E722" s="242">
        <v>34371.51</v>
      </c>
      <c r="F722" s="52">
        <f t="shared" si="188"/>
        <v>118.42586993710302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08" workbookViewId="0">
      <selection activeCell="E40" sqref="E4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385095.36</v>
      </c>
      <c r="E6" s="229">
        <f t="shared" si="0"/>
        <v>380264.12</v>
      </c>
      <c r="F6" s="230">
        <f t="shared" ref="F6:F260" si="1">IF(D6&gt;0,IF(E6/D6&gt;=100,"&gt;&gt;100",E6/D6*100),"-")</f>
        <v>98.745443206586543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223184.20999999996</v>
      </c>
      <c r="E7" s="104">
        <f t="shared" si="2"/>
        <v>210125.34999999998</v>
      </c>
      <c r="F7" s="93">
        <f t="shared" si="1"/>
        <v>94.148842339697779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223184.20999999996</v>
      </c>
      <c r="E12" s="104">
        <f t="shared" si="3"/>
        <v>210125.34999999998</v>
      </c>
      <c r="F12" s="93">
        <f t="shared" si="1"/>
        <v>94.148842339697779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179566.02000000002</v>
      </c>
      <c r="E13" s="104">
        <f t="shared" si="4"/>
        <v>173327.62</v>
      </c>
      <c r="F13" s="93">
        <f t="shared" si="1"/>
        <v>96.525846037017459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515356.93</v>
      </c>
      <c r="E15" s="247">
        <v>515356.93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335790.91</v>
      </c>
      <c r="E18" s="247">
        <v>342029.31</v>
      </c>
      <c r="F18" s="93">
        <f t="shared" si="1"/>
        <v>101.85782277429726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40290.619999999937</v>
      </c>
      <c r="E19" s="104">
        <f t="shared" si="5"/>
        <v>33461.949999999983</v>
      </c>
      <c r="F19" s="93">
        <f t="shared" si="1"/>
        <v>83.051464584064561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189641.76</v>
      </c>
      <c r="E20" s="247">
        <v>179879.51</v>
      </c>
      <c r="F20" s="93">
        <f t="shared" si="1"/>
        <v>94.852267770558555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7067.01</v>
      </c>
      <c r="E21" s="247">
        <v>6870.58</v>
      </c>
      <c r="F21" s="93">
        <f t="shared" si="1"/>
        <v>97.220465232113725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825.02</v>
      </c>
      <c r="E22" s="247">
        <v>658.21</v>
      </c>
      <c r="F22" s="93">
        <f t="shared" si="1"/>
        <v>79.781096215849317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721.36</v>
      </c>
      <c r="E23" s="247">
        <v>721.36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7871.77</v>
      </c>
      <c r="E24" s="247">
        <v>9352.92</v>
      </c>
      <c r="F24" s="93">
        <f t="shared" si="1"/>
        <v>118.81597150323242</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2381.12</v>
      </c>
      <c r="E25" s="247">
        <v>1824.33</v>
      </c>
      <c r="F25" s="93">
        <f t="shared" si="1"/>
        <v>76.61646620077947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75138.899999999994</v>
      </c>
      <c r="E26" s="247">
        <v>70563.38</v>
      </c>
      <c r="F26" s="93">
        <f t="shared" si="1"/>
        <v>93.910584264608616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243356.32</v>
      </c>
      <c r="E28" s="247">
        <v>236408.34</v>
      </c>
      <c r="F28" s="93">
        <f t="shared" si="1"/>
        <v>97.144935459247577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3327.5700000000033</v>
      </c>
      <c r="E35" s="104">
        <f t="shared" si="7"/>
        <v>3335.7800000000025</v>
      </c>
      <c r="F35" s="93">
        <f t="shared" si="1"/>
        <v>100.24672659027456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27375.72</v>
      </c>
      <c r="E36" s="247">
        <v>28401.59</v>
      </c>
      <c r="F36" s="93">
        <f t="shared" si="1"/>
        <v>103.74737175862406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3926.65</v>
      </c>
      <c r="E37" s="247">
        <v>3926.65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27974.799999999999</v>
      </c>
      <c r="E40" s="247">
        <v>28992.46</v>
      </c>
      <c r="F40" s="93">
        <f t="shared" si="1"/>
        <v>103.63777399659693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6045.28</v>
      </c>
      <c r="E47" s="247">
        <v>522.4</v>
      </c>
      <c r="F47" s="93">
        <f t="shared" si="1"/>
        <v>8.6414525050948843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6045.28</v>
      </c>
      <c r="E50" s="247">
        <v>522.4</v>
      </c>
      <c r="F50" s="93">
        <f t="shared" si="1"/>
        <v>8.6414525050948843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26344.9</v>
      </c>
      <c r="E54" s="247">
        <v>17939.009999999998</v>
      </c>
      <c r="F54" s="93">
        <f t="shared" si="1"/>
        <v>68.092913618954697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26344.9</v>
      </c>
      <c r="E55" s="247">
        <v>17939.009999999998</v>
      </c>
      <c r="F55" s="93">
        <f t="shared" si="1"/>
        <v>68.092913618954697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161911.15</v>
      </c>
      <c r="E68" s="104">
        <f t="shared" si="13"/>
        <v>170138.77000000002</v>
      </c>
      <c r="F68" s="93">
        <f t="shared" si="1"/>
        <v>105.08156479649489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61317.71</v>
      </c>
      <c r="E69" s="104">
        <f t="shared" si="14"/>
        <v>43690.22</v>
      </c>
      <c r="F69" s="93">
        <f t="shared" si="1"/>
        <v>71.252204297910012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61317.71</v>
      </c>
      <c r="E70" s="104">
        <f t="shared" si="15"/>
        <v>43690.22</v>
      </c>
      <c r="F70" s="93">
        <f t="shared" si="1"/>
        <v>71.252204297910012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61317.71</v>
      </c>
      <c r="E72" s="247">
        <v>43690.22</v>
      </c>
      <c r="F72" s="93">
        <f t="shared" si="1"/>
        <v>71.252204297910012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7085.4599999999991</v>
      </c>
      <c r="E78" s="104">
        <f>E79+SUM(E82:E84)-E85+E86</f>
        <v>9661.9699999999993</v>
      </c>
      <c r="F78" s="93">
        <f t="shared" si="1"/>
        <v>136.36334126506961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3000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680.27</v>
      </c>
      <c r="E84" s="247">
        <v>680.27</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6405.19</v>
      </c>
      <c r="E86" s="247">
        <v>5981.7</v>
      </c>
      <c r="F86" s="93">
        <f t="shared" si="1"/>
        <v>93.38833040081559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1485</v>
      </c>
      <c r="E146" s="104">
        <f t="shared" si="26"/>
        <v>2740.3700000000003</v>
      </c>
      <c r="F146" s="93">
        <f t="shared" si="1"/>
        <v>184.53670033670036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1.94</v>
      </c>
      <c r="E148" s="247">
        <v>1.94</v>
      </c>
      <c r="F148" s="93">
        <f t="shared" si="1"/>
        <v>100</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995.42</v>
      </c>
      <c r="E158" s="247">
        <v>1445.42</v>
      </c>
      <c r="F158" s="93">
        <f t="shared" si="1"/>
        <v>145.20704828112758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298.63</v>
      </c>
      <c r="E159" s="247">
        <v>298.63</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189.01</v>
      </c>
      <c r="E160" s="247">
        <v>994.38</v>
      </c>
      <c r="F160" s="93">
        <f t="shared" si="1"/>
        <v>526.09914819321727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92022.98</v>
      </c>
      <c r="E170" s="104">
        <f t="shared" si="29"/>
        <v>114046.21</v>
      </c>
      <c r="F170" s="93">
        <f t="shared" si="1"/>
        <v>123.93231560203768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92022.98</v>
      </c>
      <c r="E171" s="247">
        <v>113191.08</v>
      </c>
      <c r="F171" s="93">
        <f t="shared" si="1"/>
        <v>123.00305858384503</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855.13</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385095.35999999993</v>
      </c>
      <c r="E175" s="104">
        <f t="shared" si="30"/>
        <v>380264.12</v>
      </c>
      <c r="F175" s="93">
        <f t="shared" si="1"/>
        <v>98.745443206586557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106304.65999999999</v>
      </c>
      <c r="E176" s="104">
        <f t="shared" si="31"/>
        <v>123822.01999999999</v>
      </c>
      <c r="F176" s="93">
        <f t="shared" si="1"/>
        <v>116.47844976880599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105763.48</v>
      </c>
      <c r="E177" s="104">
        <f t="shared" si="32"/>
        <v>123822.01999999999</v>
      </c>
      <c r="F177" s="93">
        <f t="shared" si="1"/>
        <v>117.07445708102647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88452.37</v>
      </c>
      <c r="E178" s="247">
        <v>108694.45</v>
      </c>
      <c r="F178" s="93">
        <f t="shared" si="1"/>
        <v>122.88472315665481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10719.6</v>
      </c>
      <c r="E179" s="247">
        <v>8869.9</v>
      </c>
      <c r="F179" s="93">
        <f t="shared" si="1"/>
        <v>82.74469196611814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47.81</v>
      </c>
      <c r="E180" s="104">
        <f t="shared" si="33"/>
        <v>137.47999999999999</v>
      </c>
      <c r="F180" s="93">
        <f t="shared" si="1"/>
        <v>287.55490483162515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47.81</v>
      </c>
      <c r="E183" s="247">
        <v>137.47999999999999</v>
      </c>
      <c r="F183" s="93">
        <f t="shared" si="1"/>
        <v>287.55490483162515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6543.7</v>
      </c>
      <c r="E188" s="247">
        <v>6120.19</v>
      </c>
      <c r="F188" s="93">
        <f t="shared" si="1"/>
        <v>93.527973470666439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541.17999999999995</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278790.69999999995</v>
      </c>
      <c r="E237" s="104">
        <f t="shared" si="41"/>
        <v>256442.09999999998</v>
      </c>
      <c r="F237" s="93">
        <f t="shared" si="1"/>
        <v>91.983735468937809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223184.16999999998</v>
      </c>
      <c r="E238" s="104">
        <f t="shared" si="42"/>
        <v>210125.36</v>
      </c>
      <c r="F238" s="93">
        <f t="shared" si="1"/>
        <v>94.148863694051414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223184.16999999998</v>
      </c>
      <c r="E239" s="104">
        <f t="shared" si="43"/>
        <v>210125.36</v>
      </c>
      <c r="F239" s="93">
        <f t="shared" si="1"/>
        <v>94.148863694051414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137208.85999999999</v>
      </c>
      <c r="E240" s="247">
        <v>130766.9</v>
      </c>
      <c r="F240" s="93">
        <f t="shared" si="1"/>
        <v>95.304997067973602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85975.31</v>
      </c>
      <c r="E241" s="247">
        <v>79358.460000000006</v>
      </c>
      <c r="F241" s="93">
        <f t="shared" si="1"/>
        <v>92.303778840692758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54750.17</v>
      </c>
      <c r="E245" s="104">
        <f t="shared" si="45"/>
        <v>44204.99</v>
      </c>
      <c r="F245" s="93">
        <f t="shared" si="1"/>
        <v>80.739457064699522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76746.23</v>
      </c>
      <c r="E246" s="104">
        <f t="shared" si="46"/>
        <v>54747.7</v>
      </c>
      <c r="F246" s="93">
        <f t="shared" si="1"/>
        <v>71.336012205420388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76746.23</v>
      </c>
      <c r="E247" s="247">
        <v>54747.7</v>
      </c>
      <c r="F247" s="93">
        <f t="shared" si="1"/>
        <v>71.336012205420388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21996.06</v>
      </c>
      <c r="E250" s="104">
        <f t="shared" si="47"/>
        <v>10542.71</v>
      </c>
      <c r="F250" s="93">
        <f t="shared" si="1"/>
        <v>47.929992916913292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21996.06</v>
      </c>
      <c r="E252" s="247">
        <v>10542.71</v>
      </c>
      <c r="F252" s="93">
        <f t="shared" si="1"/>
        <v>47.929992916913292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856.36</v>
      </c>
      <c r="E255" s="247">
        <v>2111.75</v>
      </c>
      <c r="F255" s="93">
        <f t="shared" si="1"/>
        <v>246.59605773272921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21320.11</v>
      </c>
      <c r="E259" s="104">
        <f t="shared" si="49"/>
        <v>21320.11</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21320.11</v>
      </c>
      <c r="E260" s="248">
        <v>21320.11</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1485</v>
      </c>
      <c r="E265" s="247">
        <v>2740.37</v>
      </c>
      <c r="F265" s="93">
        <f t="shared" si="50"/>
        <v>184.53670033670033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5758.58</v>
      </c>
      <c r="E268" s="247">
        <v>5981.09</v>
      </c>
      <c r="F268" s="93">
        <f t="shared" si="50"/>
        <v>103.86397341011153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646</v>
      </c>
      <c r="E269" s="247"/>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0.61</v>
      </c>
      <c r="E271" s="247">
        <v>0.61</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105763.48</v>
      </c>
      <c r="E288" s="247">
        <v>123822.02</v>
      </c>
      <c r="F288" s="93">
        <f t="shared" si="50"/>
        <v>117.07445708102647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541.17999999999995</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139.12</v>
      </c>
      <c r="E295" s="247"/>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6404.58</v>
      </c>
      <c r="E298" s="247"/>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1767920.89</v>
      </c>
      <c r="E114" s="81">
        <f t="shared" si="22"/>
        <v>2036573.33</v>
      </c>
      <c r="F114" s="63">
        <f t="shared" si="1"/>
        <v>115.19595370582449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1767920.89</v>
      </c>
      <c r="E118" s="81">
        <f t="shared" si="24"/>
        <v>2036573.33</v>
      </c>
      <c r="F118" s="63">
        <f t="shared" si="1"/>
        <v>115.19595370582449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1767920.89</v>
      </c>
      <c r="E120" s="249">
        <v>2036573.33</v>
      </c>
      <c r="F120" s="63">
        <f t="shared" si="1"/>
        <v>115.19595370582449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1767920.89</v>
      </c>
      <c r="E141" s="106">
        <f t="shared" si="28"/>
        <v>2036573.33</v>
      </c>
      <c r="F141" s="82">
        <f t="shared" si="1"/>
        <v>115.19595370582449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4" sqref="D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106304.66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3286802.4299999997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3281441.26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2490208.33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780483.65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1808.03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8941.25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5361.17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3269285.07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3263382.7199999997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2469966.25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782333.35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1718.36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9364.76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5902.35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123822.02000000002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123822.02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123822.02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abSelected="1" topLeftCell="A23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17370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2025-01-31T07:05:35Z</cp:lastPrinted>
  <dcterms:created xsi:type="dcterms:W3CDTF">2022-04-01T05:14:30Z</dcterms:created>
  <dcterms:modified xsi:type="dcterms:W3CDTF">2025-01-31T07:06:38Z</dcterms:modified>
</cp:coreProperties>
</file>