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IRINA\RAČUNOVODSTVO\FINANCIJSKI IZVJEŠTAJI\financijski izvještaji 2023\I-XI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5400" windowHeight="759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E304" i="9" s="1"/>
  <c r="B304" i="9" s="1"/>
  <c r="G304" i="9"/>
  <c r="F304" i="9"/>
  <c r="H303" i="9"/>
  <c r="G303" i="9"/>
  <c r="F303" i="9"/>
  <c r="H302" i="9"/>
  <c r="G302" i="9"/>
  <c r="F302" i="9"/>
  <c r="H301" i="9"/>
  <c r="E301" i="9" s="1"/>
  <c r="B301" i="9" s="1"/>
  <c r="G301" i="9"/>
  <c r="F301" i="9"/>
  <c r="H300" i="9"/>
  <c r="E300" i="9" s="1"/>
  <c r="B300" i="9" s="1"/>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F277" i="9" s="1"/>
  <c r="H281" i="9"/>
  <c r="G281" i="9"/>
  <c r="F281" i="9"/>
  <c r="F280" i="9"/>
  <c r="F279" i="9"/>
  <c r="F278" i="9"/>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F268" i="9" s="1"/>
  <c r="B268" i="9" s="1"/>
  <c r="E268" i="9"/>
  <c r="M267" i="9"/>
  <c r="L267" i="9"/>
  <c r="F267" i="9" s="1"/>
  <c r="E267" i="9"/>
  <c r="B267" i="9" s="1"/>
  <c r="M266" i="9"/>
  <c r="L266" i="9"/>
  <c r="F266" i="9"/>
  <c r="B266" i="9" s="1"/>
  <c r="E266" i="9"/>
  <c r="M265" i="9"/>
  <c r="L265" i="9"/>
  <c r="F265" i="9" s="1"/>
  <c r="E265" i="9"/>
  <c r="B265" i="9" s="1"/>
  <c r="M264" i="9"/>
  <c r="F264" i="9" s="1"/>
  <c r="B264" i="9" s="1"/>
  <c r="L264" i="9"/>
  <c r="E264" i="9"/>
  <c r="M263" i="9"/>
  <c r="L263" i="9"/>
  <c r="F263" i="9" s="1"/>
  <c r="E263" i="9"/>
  <c r="M262" i="9"/>
  <c r="L262" i="9"/>
  <c r="F262" i="9"/>
  <c r="B262" i="9" s="1"/>
  <c r="E262" i="9"/>
  <c r="M261" i="9"/>
  <c r="L261" i="9"/>
  <c r="F261" i="9" s="1"/>
  <c r="E261" i="9"/>
  <c r="B261" i="9" s="1"/>
  <c r="M260" i="9"/>
  <c r="F260" i="9" s="1"/>
  <c r="B260" i="9" s="1"/>
  <c r="L260" i="9"/>
  <c r="E260" i="9"/>
  <c r="M259" i="9"/>
  <c r="L259" i="9"/>
  <c r="F259" i="9" s="1"/>
  <c r="E259" i="9"/>
  <c r="M258" i="9"/>
  <c r="L258" i="9"/>
  <c r="F258" i="9"/>
  <c r="B258" i="9" s="1"/>
  <c r="E258" i="9"/>
  <c r="M257" i="9"/>
  <c r="L257" i="9"/>
  <c r="F257" i="9" s="1"/>
  <c r="E257" i="9"/>
  <c r="M256" i="9"/>
  <c r="F256" i="9" s="1"/>
  <c r="B256" i="9" s="1"/>
  <c r="L256" i="9"/>
  <c r="E256" i="9"/>
  <c r="M255" i="9"/>
  <c r="L255" i="9"/>
  <c r="F255" i="9" s="1"/>
  <c r="E255" i="9"/>
  <c r="M254" i="9"/>
  <c r="L254" i="9"/>
  <c r="F254" i="9"/>
  <c r="B254" i="9" s="1"/>
  <c r="E254" i="9"/>
  <c r="M253" i="9"/>
  <c r="L253" i="9"/>
  <c r="F253" i="9" s="1"/>
  <c r="E253" i="9"/>
  <c r="M252" i="9"/>
  <c r="F252" i="9" s="1"/>
  <c r="B252" i="9" s="1"/>
  <c r="L252" i="9"/>
  <c r="E252" i="9"/>
  <c r="M251" i="9"/>
  <c r="L251" i="9"/>
  <c r="F251" i="9" s="1"/>
  <c r="E251" i="9"/>
  <c r="B251" i="9" s="1"/>
  <c r="M250" i="9"/>
  <c r="L250" i="9"/>
  <c r="F250" i="9"/>
  <c r="B250" i="9" s="1"/>
  <c r="E250" i="9"/>
  <c r="M249" i="9"/>
  <c r="L249" i="9"/>
  <c r="F249" i="9" s="1"/>
  <c r="E249" i="9"/>
  <c r="B249" i="9" s="1"/>
  <c r="M248" i="9"/>
  <c r="F248" i="9" s="1"/>
  <c r="B248" i="9" s="1"/>
  <c r="L248" i="9"/>
  <c r="E248" i="9"/>
  <c r="M247" i="9"/>
  <c r="L247" i="9"/>
  <c r="F247" i="9" s="1"/>
  <c r="E247" i="9"/>
  <c r="M246" i="9"/>
  <c r="L246" i="9"/>
  <c r="F246" i="9"/>
  <c r="B246" i="9" s="1"/>
  <c r="E246" i="9"/>
  <c r="M245" i="9"/>
  <c r="L245" i="9"/>
  <c r="F245" i="9" s="1"/>
  <c r="E245" i="9"/>
  <c r="B245" i="9" s="1"/>
  <c r="M244" i="9"/>
  <c r="F244" i="9" s="1"/>
  <c r="B244" i="9" s="1"/>
  <c r="L244" i="9"/>
  <c r="E244" i="9"/>
  <c r="M243" i="9"/>
  <c r="L243" i="9"/>
  <c r="F243" i="9" s="1"/>
  <c r="E243" i="9"/>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B235" i="9" s="1"/>
  <c r="M234" i="9"/>
  <c r="L234" i="9"/>
  <c r="F234" i="9"/>
  <c r="B234" i="9" s="1"/>
  <c r="E234" i="9"/>
  <c r="M233" i="9"/>
  <c r="L233" i="9"/>
  <c r="F233" i="9" s="1"/>
  <c r="E233" i="9"/>
  <c r="B233" i="9" s="1"/>
  <c r="M232" i="9"/>
  <c r="F232" i="9" s="1"/>
  <c r="B232" i="9" s="1"/>
  <c r="L232" i="9"/>
  <c r="E232" i="9"/>
  <c r="M231" i="9"/>
  <c r="L231" i="9"/>
  <c r="F231" i="9" s="1"/>
  <c r="E231" i="9"/>
  <c r="M230" i="9"/>
  <c r="L230" i="9"/>
  <c r="F230" i="9"/>
  <c r="B230" i="9" s="1"/>
  <c r="E230" i="9"/>
  <c r="M229" i="9"/>
  <c r="L229" i="9"/>
  <c r="F229" i="9" s="1"/>
  <c r="E229" i="9"/>
  <c r="B229" i="9" s="1"/>
  <c r="M228" i="9"/>
  <c r="F228" i="9" s="1"/>
  <c r="B228" i="9" s="1"/>
  <c r="L228" i="9"/>
  <c r="E228" i="9"/>
  <c r="M227" i="9"/>
  <c r="L227" i="9"/>
  <c r="F227" i="9" s="1"/>
  <c r="E227" i="9"/>
  <c r="M226" i="9"/>
  <c r="L226" i="9"/>
  <c r="F226" i="9"/>
  <c r="B226" i="9" s="1"/>
  <c r="E226" i="9"/>
  <c r="M225" i="9"/>
  <c r="L225" i="9"/>
  <c r="F225" i="9" s="1"/>
  <c r="B225" i="9" s="1"/>
  <c r="E225" i="9"/>
  <c r="M224" i="9"/>
  <c r="L224" i="9"/>
  <c r="F224" i="9" s="1"/>
  <c r="B224" i="9" s="1"/>
  <c r="E224" i="9"/>
  <c r="M223" i="9"/>
  <c r="L223" i="9"/>
  <c r="F223" i="9" s="1"/>
  <c r="E223" i="9"/>
  <c r="M222" i="9"/>
  <c r="L222" i="9"/>
  <c r="F222" i="9"/>
  <c r="B222" i="9" s="1"/>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H77" i="9"/>
  <c r="G77" i="9"/>
  <c r="E77" i="9" s="1"/>
  <c r="F77" i="9"/>
  <c r="H76" i="9"/>
  <c r="G76" i="9"/>
  <c r="E76" i="9" s="1"/>
  <c r="B76" i="9" s="1"/>
  <c r="F76" i="9"/>
  <c r="H75" i="9"/>
  <c r="G75" i="9"/>
  <c r="F75" i="9"/>
  <c r="E75" i="9"/>
  <c r="B75" i="9" s="1"/>
  <c r="H74" i="9"/>
  <c r="G74" i="9"/>
  <c r="F74" i="9"/>
  <c r="E74" i="9"/>
  <c r="H73" i="9"/>
  <c r="G73" i="9"/>
  <c r="E73" i="9" s="1"/>
  <c r="F73" i="9"/>
  <c r="H72" i="9"/>
  <c r="G72" i="9"/>
  <c r="E72" i="9" s="1"/>
  <c r="B72" i="9" s="1"/>
  <c r="F72" i="9"/>
  <c r="H71" i="9"/>
  <c r="G71" i="9"/>
  <c r="F71" i="9"/>
  <c r="E71" i="9"/>
  <c r="B71" i="9" s="1"/>
  <c r="H70" i="9"/>
  <c r="G70" i="9"/>
  <c r="F70" i="9"/>
  <c r="E70" i="9"/>
  <c r="H69" i="9"/>
  <c r="G69" i="9"/>
  <c r="E69" i="9" s="1"/>
  <c r="F69" i="9"/>
  <c r="H68" i="9"/>
  <c r="G68" i="9"/>
  <c r="E68" i="9" s="1"/>
  <c r="B68" i="9" s="1"/>
  <c r="F68" i="9"/>
  <c r="H67" i="9"/>
  <c r="G67" i="9"/>
  <c r="F67" i="9"/>
  <c r="E67" i="9"/>
  <c r="B67" i="9" s="1"/>
  <c r="H66" i="9"/>
  <c r="G66" i="9"/>
  <c r="F66" i="9"/>
  <c r="E66" i="9"/>
  <c r="H65" i="9"/>
  <c r="G65" i="9"/>
  <c r="E65" i="9" s="1"/>
  <c r="F65" i="9"/>
  <c r="H64" i="9"/>
  <c r="G64" i="9"/>
  <c r="E64" i="9" s="1"/>
  <c r="B64" i="9" s="1"/>
  <c r="F64" i="9"/>
  <c r="H63" i="9"/>
  <c r="G63" i="9"/>
  <c r="F63" i="9"/>
  <c r="E63" i="9"/>
  <c r="B63" i="9" s="1"/>
  <c r="H62" i="9"/>
  <c r="G62" i="9"/>
  <c r="F62" i="9"/>
  <c r="E62" i="9"/>
  <c r="H61" i="9"/>
  <c r="G61" i="9"/>
  <c r="F61" i="9"/>
  <c r="E61" i="9"/>
  <c r="B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H43" i="9"/>
  <c r="G43" i="9"/>
  <c r="E43" i="9" s="1"/>
  <c r="B43" i="9" s="1"/>
  <c r="F43" i="9"/>
  <c r="H42" i="9"/>
  <c r="G42" i="9"/>
  <c r="F42" i="9"/>
  <c r="E42" i="9"/>
  <c r="B42" i="9" s="1"/>
  <c r="H41" i="9"/>
  <c r="E41" i="9" s="1"/>
  <c r="B41" i="9" s="1"/>
  <c r="G41" i="9"/>
  <c r="F41" i="9"/>
  <c r="H40" i="9"/>
  <c r="G40" i="9"/>
  <c r="F40" i="9"/>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E33" i="9" s="1"/>
  <c r="B33" i="9" s="1"/>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G24" i="9"/>
  <c r="F24" i="9"/>
  <c r="E24" i="9"/>
  <c r="B24" i="9" s="1"/>
  <c r="H23" i="9"/>
  <c r="G23" i="9"/>
  <c r="F23" i="9"/>
  <c r="H22" i="9"/>
  <c r="G22" i="9"/>
  <c r="E22" i="9" s="1"/>
  <c r="B22" i="9" s="1"/>
  <c r="F22" i="9"/>
  <c r="F21" i="9"/>
  <c r="F4" i="9"/>
  <c r="O3" i="9"/>
  <c r="G275" i="9" s="1"/>
  <c r="E275" i="9" s="1"/>
  <c r="B275" i="9" s="1"/>
  <c r="I3" i="9"/>
  <c r="H3" i="9"/>
  <c r="G3" i="9"/>
  <c r="D101" i="8"/>
  <c r="C1576" i="1" s="1"/>
  <c r="D95" i="8"/>
  <c r="D90" i="8"/>
  <c r="D85" i="8"/>
  <c r="C1560" i="1" s="1"/>
  <c r="D80" i="8"/>
  <c r="D75" i="8"/>
  <c r="D70" i="8"/>
  <c r="D65" i="8"/>
  <c r="D60" i="8"/>
  <c r="D55" i="8"/>
  <c r="D49" i="8" s="1"/>
  <c r="D43" i="8" s="1"/>
  <c r="I35" i="3" s="1"/>
  <c r="D50" i="8"/>
  <c r="D44" i="8"/>
  <c r="D36" i="8"/>
  <c r="C1511" i="1" s="1"/>
  <c r="D26" i="8"/>
  <c r="D24" i="8" s="1"/>
  <c r="C1499" i="1" s="1"/>
  <c r="G1499" i="1" s="1"/>
  <c r="D18" i="8"/>
  <c r="D8" i="8"/>
  <c r="E44" i="7"/>
  <c r="D44" i="7"/>
  <c r="E39" i="7"/>
  <c r="D39" i="7"/>
  <c r="D38" i="7" s="1"/>
  <c r="H31" i="3" s="1"/>
  <c r="E30" i="7"/>
  <c r="D30" i="7"/>
  <c r="E23" i="7"/>
  <c r="D23" i="7"/>
  <c r="D22" i="7" s="1"/>
  <c r="E22" i="7"/>
  <c r="E14" i="7"/>
  <c r="D14" i="7"/>
  <c r="E7" i="7"/>
  <c r="E6" i="7" s="1"/>
  <c r="E5" i="7" s="1"/>
  <c r="I29" i="3"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E245" i="5" s="1"/>
  <c r="D1222" i="1" s="1"/>
  <c r="D246" i="5"/>
  <c r="F244" i="5"/>
  <c r="F243" i="5"/>
  <c r="E242" i="5"/>
  <c r="D242" i="5"/>
  <c r="F242" i="5" s="1"/>
  <c r="F241" i="5"/>
  <c r="F240" i="5"/>
  <c r="E239" i="5"/>
  <c r="F239" i="5" s="1"/>
  <c r="D239" i="5"/>
  <c r="D238" i="5"/>
  <c r="F236" i="5"/>
  <c r="F235" i="5"/>
  <c r="F234" i="5"/>
  <c r="E234" i="5"/>
  <c r="D1211" i="1"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E190" i="5" s="1"/>
  <c r="H309" i="9" s="1"/>
  <c r="D191" i="5"/>
  <c r="F189" i="5"/>
  <c r="F188" i="5"/>
  <c r="F187" i="5"/>
  <c r="F186" i="5"/>
  <c r="F185" i="5"/>
  <c r="F184" i="5"/>
  <c r="F183" i="5"/>
  <c r="F182" i="5"/>
  <c r="F181" i="5"/>
  <c r="E180" i="5"/>
  <c r="D1157" i="1"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0" i="9" s="1"/>
  <c r="D149" i="5"/>
  <c r="F148" i="5"/>
  <c r="F147" i="5"/>
  <c r="E146" i="5"/>
  <c r="D1124" i="1" s="1"/>
  <c r="H1124" i="1" s="1"/>
  <c r="D146" i="5"/>
  <c r="F145" i="5"/>
  <c r="F144" i="5"/>
  <c r="F143" i="5"/>
  <c r="F142" i="5"/>
  <c r="E142" i="5"/>
  <c r="D142" i="5"/>
  <c r="F141" i="5"/>
  <c r="F140" i="5"/>
  <c r="F139" i="5"/>
  <c r="F138" i="5"/>
  <c r="F137" i="5"/>
  <c r="F136" i="5"/>
  <c r="E135" i="5"/>
  <c r="D135" i="5"/>
  <c r="D134" i="5" s="1"/>
  <c r="F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E78" i="5" s="1"/>
  <c r="D1056" i="1" s="1"/>
  <c r="D79" i="5"/>
  <c r="F77" i="5"/>
  <c r="F76" i="5"/>
  <c r="F75" i="5"/>
  <c r="F74" i="5"/>
  <c r="F73" i="5"/>
  <c r="F72" i="5"/>
  <c r="F71" i="5"/>
  <c r="E70" i="5"/>
  <c r="E69" i="5" s="1"/>
  <c r="F69" i="5" s="1"/>
  <c r="D70" i="5"/>
  <c r="D69" i="5"/>
  <c r="F67" i="5"/>
  <c r="F66" i="5"/>
  <c r="F65" i="5"/>
  <c r="F64" i="5"/>
  <c r="F63" i="5"/>
  <c r="E63" i="5"/>
  <c r="D1041" i="1" s="1"/>
  <c r="D63" i="5"/>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F41" i="5"/>
  <c r="E41" i="5"/>
  <c r="D1019" i="1" s="1"/>
  <c r="D41" i="5"/>
  <c r="F40" i="5"/>
  <c r="F39" i="5"/>
  <c r="F38" i="5"/>
  <c r="F37" i="5"/>
  <c r="F36" i="5"/>
  <c r="E35" i="5"/>
  <c r="F35" i="5" s="1"/>
  <c r="D35" i="5"/>
  <c r="F34" i="5"/>
  <c r="F33" i="5"/>
  <c r="F32" i="5"/>
  <c r="F31" i="5"/>
  <c r="F30" i="5"/>
  <c r="F29" i="5"/>
  <c r="E29" i="5"/>
  <c r="D1007" i="1" s="1"/>
  <c r="H1007" i="1" s="1"/>
  <c r="D29" i="5"/>
  <c r="F28" i="5"/>
  <c r="F27" i="5"/>
  <c r="F26" i="5"/>
  <c r="F25" i="5"/>
  <c r="F24" i="5"/>
  <c r="F23" i="5"/>
  <c r="F22" i="5"/>
  <c r="F21" i="5"/>
  <c r="F20" i="5"/>
  <c r="E19" i="5"/>
  <c r="D19" i="5"/>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E530" i="4"/>
  <c r="D530" i="4"/>
  <c r="F530" i="4" s="1"/>
  <c r="F527" i="4"/>
  <c r="F526" i="4"/>
  <c r="E525" i="4"/>
  <c r="D525" i="4"/>
  <c r="F525" i="4" s="1"/>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E421" i="4" s="1"/>
  <c r="E420"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3" i="1" s="1"/>
  <c r="G413" i="1" s="1"/>
  <c r="D418" i="4"/>
  <c r="E417" i="4"/>
  <c r="D417" i="4"/>
  <c r="F417" i="4" s="1"/>
  <c r="E416" i="4"/>
  <c r="D411" i="1"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3"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D220" i="1"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F162" i="4"/>
  <c r="F161" i="4"/>
  <c r="F160" i="4"/>
  <c r="F159" i="4"/>
  <c r="E159" i="4"/>
  <c r="D159" i="4"/>
  <c r="F158" i="4"/>
  <c r="F157" i="4"/>
  <c r="F156" i="4"/>
  <c r="F155" i="4"/>
  <c r="F154" i="4"/>
  <c r="E153" i="4"/>
  <c r="D149"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E106"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1" i="4"/>
  <c r="F80" i="4"/>
  <c r="F79" i="4"/>
  <c r="F78" i="4"/>
  <c r="E77" i="4"/>
  <c r="D77" i="4"/>
  <c r="F77" i="4" s="1"/>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C1577" i="1"/>
  <c r="G1577" i="1" s="1"/>
  <c r="H1576" i="1"/>
  <c r="G1576" i="1"/>
  <c r="H1575" i="1"/>
  <c r="C1575" i="1"/>
  <c r="G1575" i="1" s="1"/>
  <c r="C1574" i="1"/>
  <c r="C1573" i="1"/>
  <c r="H1572" i="1"/>
  <c r="G1572" i="1"/>
  <c r="C1572" i="1"/>
  <c r="C1571" i="1"/>
  <c r="C1570" i="1"/>
  <c r="C1569" i="1"/>
  <c r="H1568" i="1"/>
  <c r="G1568" i="1"/>
  <c r="C1568" i="1"/>
  <c r="C1567" i="1"/>
  <c r="G1567" i="1" s="1"/>
  <c r="C1566" i="1"/>
  <c r="C1565" i="1"/>
  <c r="H1564" i="1"/>
  <c r="G1564" i="1"/>
  <c r="C1564" i="1"/>
  <c r="C1563" i="1"/>
  <c r="G1563" i="1" s="1"/>
  <c r="C1562" i="1"/>
  <c r="C1561" i="1"/>
  <c r="H1560" i="1"/>
  <c r="G1560" i="1"/>
  <c r="G1559" i="1"/>
  <c r="C1559" i="1"/>
  <c r="H1559" i="1" s="1"/>
  <c r="G1558" i="1"/>
  <c r="C1558" i="1"/>
  <c r="H1558" i="1" s="1"/>
  <c r="H1557" i="1"/>
  <c r="C1557" i="1"/>
  <c r="G1557" i="1" s="1"/>
  <c r="C1556" i="1"/>
  <c r="G1556" i="1" s="1"/>
  <c r="H1555" i="1"/>
  <c r="G1555" i="1"/>
  <c r="C1555" i="1"/>
  <c r="C1554" i="1"/>
  <c r="G1554" i="1" s="1"/>
  <c r="G1553" i="1"/>
  <c r="C1553" i="1"/>
  <c r="H1553" i="1" s="1"/>
  <c r="C1552" i="1"/>
  <c r="G1552" i="1" s="1"/>
  <c r="H1551" i="1"/>
  <c r="G1551" i="1"/>
  <c r="C1551" i="1"/>
  <c r="C1550" i="1"/>
  <c r="G1549" i="1"/>
  <c r="C1549" i="1"/>
  <c r="H1549" i="1" s="1"/>
  <c r="C1548" i="1"/>
  <c r="H1547" i="1"/>
  <c r="G1547" i="1"/>
  <c r="C1547" i="1"/>
  <c r="H1546" i="1"/>
  <c r="C1546" i="1"/>
  <c r="G1546" i="1" s="1"/>
  <c r="C1545" i="1"/>
  <c r="C1544" i="1"/>
  <c r="G1544" i="1" s="1"/>
  <c r="H1543" i="1"/>
  <c r="G1543" i="1"/>
  <c r="C1543" i="1"/>
  <c r="C1542" i="1"/>
  <c r="C1541" i="1"/>
  <c r="H1541" i="1" s="1"/>
  <c r="C1540" i="1"/>
  <c r="H1539" i="1"/>
  <c r="G1539" i="1"/>
  <c r="C1539" i="1"/>
  <c r="H1538" i="1"/>
  <c r="C1538" i="1"/>
  <c r="G1538" i="1" s="1"/>
  <c r="C1537" i="1"/>
  <c r="C1536" i="1"/>
  <c r="G1536" i="1" s="1"/>
  <c r="H1535" i="1"/>
  <c r="G1535" i="1"/>
  <c r="C1535" i="1"/>
  <c r="C1534" i="1"/>
  <c r="C1533" i="1"/>
  <c r="H1533" i="1" s="1"/>
  <c r="C1532" i="1"/>
  <c r="H1531" i="1"/>
  <c r="G1531" i="1"/>
  <c r="C1531" i="1"/>
  <c r="H1530" i="1"/>
  <c r="C1530" i="1"/>
  <c r="G1530" i="1" s="1"/>
  <c r="C1529" i="1"/>
  <c r="C1528" i="1"/>
  <c r="G1528" i="1" s="1"/>
  <c r="H1527" i="1"/>
  <c r="G1527" i="1"/>
  <c r="C1527" i="1"/>
  <c r="C1526" i="1"/>
  <c r="C1525" i="1"/>
  <c r="H1525" i="1" s="1"/>
  <c r="C1524" i="1"/>
  <c r="H1523" i="1"/>
  <c r="G1523" i="1"/>
  <c r="C1523" i="1"/>
  <c r="H1522" i="1"/>
  <c r="C1522" i="1"/>
  <c r="G1522" i="1" s="1"/>
  <c r="C1521" i="1"/>
  <c r="C1520" i="1"/>
  <c r="G1520" i="1" s="1"/>
  <c r="H1519" i="1"/>
  <c r="G1519" i="1"/>
  <c r="C1519" i="1"/>
  <c r="G1518" i="1"/>
  <c r="C1518" i="1"/>
  <c r="H1518" i="1" s="1"/>
  <c r="C1516" i="1"/>
  <c r="G1516" i="1" s="1"/>
  <c r="H1515" i="1"/>
  <c r="G1515" i="1"/>
  <c r="C1515" i="1"/>
  <c r="H1514" i="1"/>
  <c r="C1514" i="1"/>
  <c r="G1514" i="1" s="1"/>
  <c r="C1513" i="1"/>
  <c r="H1513" i="1" s="1"/>
  <c r="C1512" i="1"/>
  <c r="G1512" i="1" s="1"/>
  <c r="H1511" i="1"/>
  <c r="G1511" i="1"/>
  <c r="C1510" i="1"/>
  <c r="C1509" i="1"/>
  <c r="H1509" i="1" s="1"/>
  <c r="C1508" i="1"/>
  <c r="H1507" i="1"/>
  <c r="G1507" i="1"/>
  <c r="C1507" i="1"/>
  <c r="H1506" i="1"/>
  <c r="G1506" i="1"/>
  <c r="C1506" i="1"/>
  <c r="C1505" i="1"/>
  <c r="C1504" i="1"/>
  <c r="G1504" i="1" s="1"/>
  <c r="G1503" i="1"/>
  <c r="C1503" i="1"/>
  <c r="H1503" i="1" s="1"/>
  <c r="C1502" i="1"/>
  <c r="C1500" i="1"/>
  <c r="G1498" i="1"/>
  <c r="C1498" i="1"/>
  <c r="H1498" i="1" s="1"/>
  <c r="C1497" i="1"/>
  <c r="H1497" i="1" s="1"/>
  <c r="H1496" i="1"/>
  <c r="C1496" i="1"/>
  <c r="G1496" i="1" s="1"/>
  <c r="H1495" i="1"/>
  <c r="G1495" i="1"/>
  <c r="C1495" i="1"/>
  <c r="H1494" i="1"/>
  <c r="C1494" i="1"/>
  <c r="G1494" i="1" s="1"/>
  <c r="G1493" i="1"/>
  <c r="C1493" i="1"/>
  <c r="H1493" i="1" s="1"/>
  <c r="C1492" i="1"/>
  <c r="G1492" i="1" s="1"/>
  <c r="H1491" i="1"/>
  <c r="G1491" i="1"/>
  <c r="C1491" i="1"/>
  <c r="G1490" i="1"/>
  <c r="C1490" i="1"/>
  <c r="H1490" i="1" s="1"/>
  <c r="C1489" i="1"/>
  <c r="H1489" i="1" s="1"/>
  <c r="H1488" i="1"/>
  <c r="C1488" i="1"/>
  <c r="G1488" i="1" s="1"/>
  <c r="H1487" i="1"/>
  <c r="G1487" i="1"/>
  <c r="C1487" i="1"/>
  <c r="C1486" i="1"/>
  <c r="G1486" i="1" s="1"/>
  <c r="C1485" i="1"/>
  <c r="H1485" i="1" s="1"/>
  <c r="C1484" i="1"/>
  <c r="G1484" i="1" s="1"/>
  <c r="C1482" i="1"/>
  <c r="C1480" i="1"/>
  <c r="D1479" i="1"/>
  <c r="C1479" i="1"/>
  <c r="H1478" i="1"/>
  <c r="G1478" i="1"/>
  <c r="I1478" i="1" s="1"/>
  <c r="D1478" i="1"/>
  <c r="C1478" i="1"/>
  <c r="J1478" i="1" s="1"/>
  <c r="G1477" i="1"/>
  <c r="I1477" i="1" s="1"/>
  <c r="D1477" i="1"/>
  <c r="C1477" i="1"/>
  <c r="H1477" i="1" s="1"/>
  <c r="H1476" i="1"/>
  <c r="D1476" i="1"/>
  <c r="C1476" i="1"/>
  <c r="D1475" i="1"/>
  <c r="C1475" i="1"/>
  <c r="G1475" i="1" s="1"/>
  <c r="D1474" i="1"/>
  <c r="C1474" i="1"/>
  <c r="J1474" i="1" s="1"/>
  <c r="H1473" i="1"/>
  <c r="G1473" i="1"/>
  <c r="D1473" i="1"/>
  <c r="C1473" i="1"/>
  <c r="J1473" i="1" s="1"/>
  <c r="G1472" i="1"/>
  <c r="I1472" i="1" s="1"/>
  <c r="D1472" i="1"/>
  <c r="C1472" i="1"/>
  <c r="H1472" i="1" s="1"/>
  <c r="D1471" i="1"/>
  <c r="C1471" i="1"/>
  <c r="C1470" i="1"/>
  <c r="C1469" i="1"/>
  <c r="D1468" i="1"/>
  <c r="C1468" i="1"/>
  <c r="H1468" i="1" s="1"/>
  <c r="D1467" i="1"/>
  <c r="C1467" i="1"/>
  <c r="H1467" i="1" s="1"/>
  <c r="D1466" i="1"/>
  <c r="C1466" i="1"/>
  <c r="H1466" i="1" s="1"/>
  <c r="H1465" i="1"/>
  <c r="G1465" i="1"/>
  <c r="I1465" i="1" s="1"/>
  <c r="D1465" i="1"/>
  <c r="C1465" i="1"/>
  <c r="J1465" i="1" s="1"/>
  <c r="D1464" i="1"/>
  <c r="C1464" i="1"/>
  <c r="H1464" i="1" s="1"/>
  <c r="D1463" i="1"/>
  <c r="C1463" i="1"/>
  <c r="H1463" i="1" s="1"/>
  <c r="D1462" i="1"/>
  <c r="J1462" i="1" s="1"/>
  <c r="C1462" i="1"/>
  <c r="G1462" i="1" s="1"/>
  <c r="D1461" i="1"/>
  <c r="C1461" i="1"/>
  <c r="G1460" i="1"/>
  <c r="D1460" i="1"/>
  <c r="C1460" i="1"/>
  <c r="G1459" i="1"/>
  <c r="D1459" i="1"/>
  <c r="C1459" i="1"/>
  <c r="D1458" i="1"/>
  <c r="C1458" i="1"/>
  <c r="J1458" i="1" s="1"/>
  <c r="D1457" i="1"/>
  <c r="C1457" i="1"/>
  <c r="J1457" i="1" s="1"/>
  <c r="D1456" i="1"/>
  <c r="C1456" i="1"/>
  <c r="G1456" i="1" s="1"/>
  <c r="G1455" i="1"/>
  <c r="D1455" i="1"/>
  <c r="C1455" i="1"/>
  <c r="D1454" i="1"/>
  <c r="C1454" i="1"/>
  <c r="D1453" i="1"/>
  <c r="D1452" i="1"/>
  <c r="C1452" i="1"/>
  <c r="G1452" i="1" s="1"/>
  <c r="D1451" i="1"/>
  <c r="G1451" i="1" s="1"/>
  <c r="C1451" i="1"/>
  <c r="G1450" i="1"/>
  <c r="D1450" i="1"/>
  <c r="C1450" i="1"/>
  <c r="J1450" i="1" s="1"/>
  <c r="D1449" i="1"/>
  <c r="C1449" i="1"/>
  <c r="J1449" i="1" s="1"/>
  <c r="D1448" i="1"/>
  <c r="C1448" i="1"/>
  <c r="G1447" i="1"/>
  <c r="D1447" i="1"/>
  <c r="C1447" i="1"/>
  <c r="H1446" i="1"/>
  <c r="G1446" i="1"/>
  <c r="I1446" i="1" s="1"/>
  <c r="D1446" i="1"/>
  <c r="C1446" i="1"/>
  <c r="J1446" i="1" s="1"/>
  <c r="J1445" i="1"/>
  <c r="H1445" i="1"/>
  <c r="D1445" i="1"/>
  <c r="C1445" i="1"/>
  <c r="G1445" i="1" s="1"/>
  <c r="J1444" i="1"/>
  <c r="D1444" i="1"/>
  <c r="G1444" i="1" s="1"/>
  <c r="C1444" i="1"/>
  <c r="J1443" i="1"/>
  <c r="D1443" i="1"/>
  <c r="H1443" i="1" s="1"/>
  <c r="C1443" i="1"/>
  <c r="H1442" i="1"/>
  <c r="D1442" i="1"/>
  <c r="J1442" i="1" s="1"/>
  <c r="C1442" i="1"/>
  <c r="D1441" i="1"/>
  <c r="C1441" i="1"/>
  <c r="G1441" i="1" s="1"/>
  <c r="J1440" i="1"/>
  <c r="H1440" i="1"/>
  <c r="D1440" i="1"/>
  <c r="G1440" i="1" s="1"/>
  <c r="C1440" i="1"/>
  <c r="D1439" i="1"/>
  <c r="C1439" i="1"/>
  <c r="G1439" i="1" s="1"/>
  <c r="D1438" i="1"/>
  <c r="C1438" i="1"/>
  <c r="D1437" i="1"/>
  <c r="C1437" i="1"/>
  <c r="G1437" i="1" s="1"/>
  <c r="D1436" i="1"/>
  <c r="D1434" i="1"/>
  <c r="C1434" i="1"/>
  <c r="D1433" i="1"/>
  <c r="C1433" i="1"/>
  <c r="G1433" i="1" s="1"/>
  <c r="D1432" i="1"/>
  <c r="H1432" i="1" s="1"/>
  <c r="C1432" i="1"/>
  <c r="H1431" i="1"/>
  <c r="D1431" i="1"/>
  <c r="C1431" i="1"/>
  <c r="G1431" i="1" s="1"/>
  <c r="D1430" i="1"/>
  <c r="C1430" i="1"/>
  <c r="G1430" i="1" s="1"/>
  <c r="D1429" i="1"/>
  <c r="C1429" i="1"/>
  <c r="H1429" i="1" s="1"/>
  <c r="D1428" i="1"/>
  <c r="G1428" i="1" s="1"/>
  <c r="C1428" i="1"/>
  <c r="G1427" i="1"/>
  <c r="D1427" i="1"/>
  <c r="C1427" i="1"/>
  <c r="H1427" i="1" s="1"/>
  <c r="D1426" i="1"/>
  <c r="C1426" i="1"/>
  <c r="G1426" i="1" s="1"/>
  <c r="D1425" i="1"/>
  <c r="C1425" i="1"/>
  <c r="H1425" i="1" s="1"/>
  <c r="D1424" i="1"/>
  <c r="G1424" i="1" s="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C1414" i="1"/>
  <c r="H1413" i="1"/>
  <c r="D1413" i="1"/>
  <c r="G1413" i="1" s="1"/>
  <c r="C1413" i="1"/>
  <c r="D1412" i="1"/>
  <c r="G1412" i="1" s="1"/>
  <c r="C1412" i="1"/>
  <c r="H1411" i="1"/>
  <c r="D1411" i="1"/>
  <c r="G1411" i="1" s="1"/>
  <c r="C1411" i="1"/>
  <c r="H1410" i="1"/>
  <c r="D1410" i="1"/>
  <c r="G1410" i="1" s="1"/>
  <c r="C1410" i="1"/>
  <c r="H1409" i="1"/>
  <c r="D1409" i="1"/>
  <c r="G1409" i="1" s="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D1298" i="1"/>
  <c r="G1298" i="1" s="1"/>
  <c r="C1298" i="1"/>
  <c r="H1297" i="1"/>
  <c r="G1297" i="1"/>
  <c r="D1297" i="1"/>
  <c r="C1297" i="1"/>
  <c r="D1296" i="1"/>
  <c r="H1296" i="1" s="1"/>
  <c r="C1296" i="1"/>
  <c r="D1295" i="1"/>
  <c r="G1295" i="1" s="1"/>
  <c r="C1295" i="1"/>
  <c r="H1294" i="1"/>
  <c r="D1294" i="1"/>
  <c r="G1294" i="1" s="1"/>
  <c r="C1294" i="1"/>
  <c r="H1293" i="1"/>
  <c r="D1293" i="1"/>
  <c r="G1293" i="1" s="1"/>
  <c r="C1293" i="1"/>
  <c r="D1292" i="1"/>
  <c r="H1292" i="1" s="1"/>
  <c r="C1292" i="1"/>
  <c r="H1291" i="1"/>
  <c r="G1291" i="1"/>
  <c r="D1291" i="1"/>
  <c r="C1291" i="1"/>
  <c r="H1290" i="1"/>
  <c r="G1290" i="1"/>
  <c r="D1290" i="1"/>
  <c r="C1290" i="1"/>
  <c r="H1289" i="1"/>
  <c r="D1289" i="1"/>
  <c r="G1289" i="1" s="1"/>
  <c r="C1289" i="1"/>
  <c r="H1288" i="1"/>
  <c r="D1288" i="1"/>
  <c r="G1288" i="1" s="1"/>
  <c r="C1288" i="1"/>
  <c r="H1287" i="1"/>
  <c r="G1287" i="1"/>
  <c r="D1287" i="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C1274" i="1"/>
  <c r="H1274" i="1" s="1"/>
  <c r="H1273" i="1"/>
  <c r="G1273" i="1"/>
  <c r="D1273" i="1"/>
  <c r="C1273" i="1"/>
  <c r="H1272" i="1"/>
  <c r="G1272" i="1"/>
  <c r="D1272" i="1"/>
  <c r="C1272" i="1"/>
  <c r="D1271" i="1"/>
  <c r="C1271" i="1"/>
  <c r="D1270" i="1"/>
  <c r="H1270" i="1" s="1"/>
  <c r="C1270" i="1"/>
  <c r="D1269" i="1"/>
  <c r="H1269" i="1" s="1"/>
  <c r="C1269" i="1"/>
  <c r="H1268" i="1"/>
  <c r="G1268" i="1"/>
  <c r="D1268" i="1"/>
  <c r="C1268" i="1"/>
  <c r="D1267" i="1"/>
  <c r="H1267" i="1" s="1"/>
  <c r="C1267" i="1"/>
  <c r="D1266" i="1"/>
  <c r="H1266" i="1" s="1"/>
  <c r="C1266" i="1"/>
  <c r="D1265" i="1"/>
  <c r="H1265" i="1" s="1"/>
  <c r="C1265" i="1"/>
  <c r="D1264" i="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C1247" i="1"/>
  <c r="H1247" i="1" s="1"/>
  <c r="H1246" i="1"/>
  <c r="G1246" i="1"/>
  <c r="D1246" i="1"/>
  <c r="C1246" i="1"/>
  <c r="D1245" i="1"/>
  <c r="C1245" i="1"/>
  <c r="H1245" i="1" s="1"/>
  <c r="D1244" i="1"/>
  <c r="G1244" i="1" s="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D1234" i="1"/>
  <c r="G1234" i="1" s="1"/>
  <c r="C1234" i="1"/>
  <c r="H1233" i="1"/>
  <c r="D1233" i="1"/>
  <c r="G1233" i="1" s="1"/>
  <c r="C1233" i="1"/>
  <c r="H1232" i="1"/>
  <c r="D1232" i="1"/>
  <c r="G1232" i="1" s="1"/>
  <c r="C1232" i="1"/>
  <c r="D1231" i="1"/>
  <c r="G1231" i="1" s="1"/>
  <c r="C1231" i="1"/>
  <c r="H1230" i="1"/>
  <c r="D1230" i="1"/>
  <c r="G1230" i="1" s="1"/>
  <c r="C1230" i="1"/>
  <c r="D1229" i="1"/>
  <c r="H1229" i="1" s="1"/>
  <c r="C1229" i="1"/>
  <c r="H1228" i="1"/>
  <c r="G1228" i="1"/>
  <c r="D1228" i="1"/>
  <c r="C1228" i="1"/>
  <c r="D1227" i="1"/>
  <c r="G1227" i="1" s="1"/>
  <c r="C1227" i="1"/>
  <c r="D1226" i="1"/>
  <c r="H1226" i="1" s="1"/>
  <c r="C1226" i="1"/>
  <c r="D1225" i="1"/>
  <c r="H1225" i="1" s="1"/>
  <c r="C1225" i="1"/>
  <c r="D1224" i="1"/>
  <c r="C1224" i="1"/>
  <c r="C1223" i="1"/>
  <c r="D1221" i="1"/>
  <c r="G1221" i="1" s="1"/>
  <c r="C1221" i="1"/>
  <c r="D1220" i="1"/>
  <c r="H1220" i="1" s="1"/>
  <c r="C1220" i="1"/>
  <c r="D1219" i="1"/>
  <c r="G1219" i="1" s="1"/>
  <c r="C1219" i="1"/>
  <c r="D1218" i="1"/>
  <c r="G1218" i="1" s="1"/>
  <c r="C1218" i="1"/>
  <c r="D1217" i="1"/>
  <c r="H1217" i="1" s="1"/>
  <c r="C1217" i="1"/>
  <c r="D1216" i="1"/>
  <c r="G1216" i="1" s="1"/>
  <c r="C1216" i="1"/>
  <c r="C1215" i="1"/>
  <c r="H1213" i="1"/>
  <c r="D1213" i="1"/>
  <c r="G1213" i="1" s="1"/>
  <c r="C1213" i="1"/>
  <c r="H1212" i="1"/>
  <c r="G1212" i="1"/>
  <c r="D1212" i="1"/>
  <c r="C1212" i="1"/>
  <c r="C1211" i="1"/>
  <c r="H1210" i="1"/>
  <c r="G1210" i="1"/>
  <c r="D1210" i="1"/>
  <c r="C1210" i="1"/>
  <c r="H1209" i="1"/>
  <c r="G1209" i="1"/>
  <c r="D1209" i="1"/>
  <c r="C1209" i="1"/>
  <c r="H1208" i="1"/>
  <c r="D1208" i="1"/>
  <c r="G1208" i="1" s="1"/>
  <c r="C1208" i="1"/>
  <c r="H1207" i="1"/>
  <c r="D1207" i="1"/>
  <c r="G1207" i="1" s="1"/>
  <c r="C1207" i="1"/>
  <c r="D1206" i="1"/>
  <c r="H1206" i="1" s="1"/>
  <c r="C1206" i="1"/>
  <c r="D1205" i="1"/>
  <c r="H1205" i="1" s="1"/>
  <c r="C1205" i="1"/>
  <c r="D1204" i="1"/>
  <c r="H1204" i="1" s="1"/>
  <c r="C1204" i="1"/>
  <c r="D1203" i="1"/>
  <c r="H1203" i="1" s="1"/>
  <c r="C1203" i="1"/>
  <c r="D1202" i="1"/>
  <c r="H1202" i="1" s="1"/>
  <c r="C1202" i="1"/>
  <c r="C1201" i="1"/>
  <c r="D1200" i="1"/>
  <c r="H1200" i="1" s="1"/>
  <c r="C1200" i="1"/>
  <c r="D1199" i="1"/>
  <c r="H1199" i="1" s="1"/>
  <c r="C1199" i="1"/>
  <c r="D1198" i="1"/>
  <c r="H1198" i="1" s="1"/>
  <c r="C1198" i="1"/>
  <c r="D1197" i="1"/>
  <c r="H1197" i="1" s="1"/>
  <c r="C1197" i="1"/>
  <c r="D1196" i="1"/>
  <c r="H1196" i="1" s="1"/>
  <c r="C1196" i="1"/>
  <c r="D1195" i="1"/>
  <c r="H1195" i="1" s="1"/>
  <c r="C1195" i="1"/>
  <c r="H1194" i="1"/>
  <c r="G1194" i="1"/>
  <c r="D1194" i="1"/>
  <c r="C1194" i="1"/>
  <c r="D1193" i="1"/>
  <c r="G1193" i="1" s="1"/>
  <c r="C1193" i="1"/>
  <c r="H1192" i="1"/>
  <c r="D1192" i="1"/>
  <c r="G1192" i="1" s="1"/>
  <c r="C1192" i="1"/>
  <c r="D1191" i="1"/>
  <c r="H1191" i="1" s="1"/>
  <c r="C1191" i="1"/>
  <c r="D1190" i="1"/>
  <c r="G1190" i="1" s="1"/>
  <c r="C1190" i="1"/>
  <c r="D1189" i="1"/>
  <c r="H1189" i="1" s="1"/>
  <c r="C1189" i="1"/>
  <c r="D1188" i="1"/>
  <c r="G1188" i="1" s="1"/>
  <c r="C1188" i="1"/>
  <c r="D1187" i="1"/>
  <c r="G1187" i="1" s="1"/>
  <c r="C1187" i="1"/>
  <c r="D1186" i="1"/>
  <c r="H1186" i="1" s="1"/>
  <c r="C1186" i="1"/>
  <c r="H1185" i="1"/>
  <c r="G1185" i="1"/>
  <c r="D1185" i="1"/>
  <c r="C1185" i="1"/>
  <c r="C1184" i="1"/>
  <c r="H1182" i="1"/>
  <c r="D1182" i="1"/>
  <c r="G1182" i="1" s="1"/>
  <c r="C1182" i="1"/>
  <c r="H1181" i="1"/>
  <c r="D1181" i="1"/>
  <c r="G1181" i="1" s="1"/>
  <c r="C1181" i="1"/>
  <c r="H1180" i="1"/>
  <c r="D1180" i="1"/>
  <c r="G1180" i="1" s="1"/>
  <c r="C1180" i="1"/>
  <c r="H1179" i="1"/>
  <c r="G1179" i="1"/>
  <c r="D1179" i="1"/>
  <c r="C1179" i="1"/>
  <c r="H1178" i="1"/>
  <c r="D1178" i="1"/>
  <c r="G1178" i="1" s="1"/>
  <c r="C1178" i="1"/>
  <c r="H1177" i="1"/>
  <c r="D1177" i="1"/>
  <c r="G1177" i="1" s="1"/>
  <c r="C1177" i="1"/>
  <c r="H1176" i="1"/>
  <c r="D1176" i="1"/>
  <c r="G1176" i="1" s="1"/>
  <c r="C1176" i="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C1168" i="1"/>
  <c r="D1166" i="1"/>
  <c r="H1166" i="1" s="1"/>
  <c r="C1166" i="1"/>
  <c r="D1165" i="1"/>
  <c r="G1165" i="1" s="1"/>
  <c r="C1165" i="1"/>
  <c r="D1164" i="1"/>
  <c r="H1164" i="1" s="1"/>
  <c r="C1164" i="1"/>
  <c r="D1163" i="1"/>
  <c r="H1163" i="1" s="1"/>
  <c r="C1163" i="1"/>
  <c r="H1162" i="1"/>
  <c r="G1162" i="1"/>
  <c r="D1162" i="1"/>
  <c r="C1162" i="1"/>
  <c r="D1161" i="1"/>
  <c r="H1161" i="1" s="1"/>
  <c r="C1161" i="1"/>
  <c r="D1160" i="1"/>
  <c r="G1160" i="1" s="1"/>
  <c r="C1160" i="1"/>
  <c r="D1159" i="1"/>
  <c r="H1159" i="1" s="1"/>
  <c r="C1159" i="1"/>
  <c r="H1158" i="1"/>
  <c r="G1158" i="1"/>
  <c r="D1158" i="1"/>
  <c r="C1158" i="1"/>
  <c r="C1157" i="1"/>
  <c r="D1156" i="1"/>
  <c r="C1156" i="1"/>
  <c r="H1156" i="1" s="1"/>
  <c r="H1155" i="1"/>
  <c r="G1155" i="1"/>
  <c r="D1155" i="1"/>
  <c r="C1155" i="1"/>
  <c r="H1151" i="1"/>
  <c r="D1151" i="1"/>
  <c r="G1151" i="1" s="1"/>
  <c r="C1151" i="1"/>
  <c r="H1150" i="1"/>
  <c r="G1150" i="1"/>
  <c r="D1150" i="1"/>
  <c r="C1150" i="1"/>
  <c r="H1149" i="1"/>
  <c r="D1149" i="1"/>
  <c r="G1149" i="1" s="1"/>
  <c r="C1149" i="1"/>
  <c r="C1148" i="1"/>
  <c r="H1147" i="1"/>
  <c r="D1147" i="1"/>
  <c r="G1147" i="1" s="1"/>
  <c r="C1147" i="1"/>
  <c r="H1146" i="1"/>
  <c r="D1146" i="1"/>
  <c r="G1146" i="1" s="1"/>
  <c r="C1146" i="1"/>
  <c r="H1145" i="1"/>
  <c r="G1145" i="1"/>
  <c r="D1145" i="1"/>
  <c r="C1145" i="1"/>
  <c r="H1144" i="1"/>
  <c r="G1144" i="1"/>
  <c r="D1144" i="1"/>
  <c r="C1144" i="1"/>
  <c r="H1143" i="1"/>
  <c r="G1143" i="1"/>
  <c r="D1143" i="1"/>
  <c r="C1143" i="1"/>
  <c r="C1142" i="1"/>
  <c r="H1141" i="1"/>
  <c r="D1141" i="1"/>
  <c r="G1141" i="1" s="1"/>
  <c r="C1141" i="1"/>
  <c r="H1140" i="1"/>
  <c r="D1140" i="1"/>
  <c r="G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G1125" i="1" s="1"/>
  <c r="C1125" i="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G1114" i="1" s="1"/>
  <c r="C1114" i="1"/>
  <c r="C1113" i="1"/>
  <c r="C1112" i="1"/>
  <c r="D1111" i="1"/>
  <c r="G1111" i="1" s="1"/>
  <c r="C1111" i="1"/>
  <c r="D1110" i="1"/>
  <c r="G1110" i="1" s="1"/>
  <c r="C1110" i="1"/>
  <c r="D1109" i="1"/>
  <c r="G1109" i="1" s="1"/>
  <c r="C1109" i="1"/>
  <c r="D1108" i="1"/>
  <c r="H1108" i="1" s="1"/>
  <c r="C1108" i="1"/>
  <c r="D1107" i="1"/>
  <c r="H1107" i="1" s="1"/>
  <c r="C1107" i="1"/>
  <c r="D1106" i="1"/>
  <c r="H1106" i="1" s="1"/>
  <c r="C1106" i="1"/>
  <c r="D1105" i="1"/>
  <c r="G1105" i="1" s="1"/>
  <c r="C1105" i="1"/>
  <c r="D1104" i="1"/>
  <c r="H1104" i="1" s="1"/>
  <c r="C1104" i="1"/>
  <c r="D1103" i="1"/>
  <c r="G1103" i="1" s="1"/>
  <c r="C1103" i="1"/>
  <c r="D1102" i="1"/>
  <c r="G1102" i="1" s="1"/>
  <c r="C1102" i="1"/>
  <c r="D1101" i="1"/>
  <c r="H1101" i="1" s="1"/>
  <c r="C1101" i="1"/>
  <c r="D1100" i="1"/>
  <c r="H1100" i="1" s="1"/>
  <c r="C1100" i="1"/>
  <c r="H1099" i="1"/>
  <c r="G1099" i="1"/>
  <c r="D1099" i="1"/>
  <c r="C1099" i="1"/>
  <c r="H1098" i="1"/>
  <c r="D1098" i="1"/>
  <c r="G1098" i="1" s="1"/>
  <c r="C1098" i="1"/>
  <c r="C1097" i="1"/>
  <c r="H1095" i="1"/>
  <c r="D1095" i="1"/>
  <c r="G1095" i="1" s="1"/>
  <c r="C1095" i="1"/>
  <c r="H1094" i="1"/>
  <c r="D1094" i="1"/>
  <c r="G1094" i="1" s="1"/>
  <c r="C1094" i="1"/>
  <c r="H1093" i="1"/>
  <c r="G1093" i="1"/>
  <c r="D1093" i="1"/>
  <c r="C1093" i="1"/>
  <c r="H1092" i="1"/>
  <c r="G1092" i="1"/>
  <c r="D1092" i="1"/>
  <c r="C1092" i="1"/>
  <c r="H1091" i="1"/>
  <c r="D1091" i="1"/>
  <c r="G1091" i="1" s="1"/>
  <c r="C1091" i="1"/>
  <c r="H1090" i="1"/>
  <c r="D1090" i="1"/>
  <c r="G1090" i="1" s="1"/>
  <c r="C1090" i="1"/>
  <c r="H1089" i="1"/>
  <c r="D1089" i="1"/>
  <c r="G1089" i="1" s="1"/>
  <c r="C1089" i="1"/>
  <c r="D1088" i="1"/>
  <c r="H1088" i="1" s="1"/>
  <c r="C1088" i="1"/>
  <c r="H1087" i="1"/>
  <c r="G1087" i="1"/>
  <c r="D1087" i="1"/>
  <c r="C1087" i="1"/>
  <c r="H1086" i="1"/>
  <c r="G1086" i="1"/>
  <c r="D1086" i="1"/>
  <c r="C1086" i="1"/>
  <c r="H1085" i="1"/>
  <c r="D1085" i="1"/>
  <c r="G1085" i="1" s="1"/>
  <c r="C1085" i="1"/>
  <c r="D1084" i="1"/>
  <c r="G1084" i="1" s="1"/>
  <c r="C1084" i="1"/>
  <c r="H1083" i="1"/>
  <c r="D1083" i="1"/>
  <c r="G1083" i="1" s="1"/>
  <c r="C1083" i="1"/>
  <c r="H1082" i="1"/>
  <c r="D1082" i="1"/>
  <c r="G1082" i="1" s="1"/>
  <c r="C1082" i="1"/>
  <c r="H1081" i="1"/>
  <c r="D1081" i="1"/>
  <c r="G1081" i="1" s="1"/>
  <c r="C1081" i="1"/>
  <c r="H1080" i="1"/>
  <c r="G1080" i="1"/>
  <c r="D1080" i="1"/>
  <c r="C1080" i="1"/>
  <c r="H1079" i="1"/>
  <c r="D1079" i="1"/>
  <c r="G1079" i="1" s="1"/>
  <c r="C1079" i="1"/>
  <c r="D1078" i="1"/>
  <c r="H1078" i="1" s="1"/>
  <c r="C1078" i="1"/>
  <c r="H1077" i="1"/>
  <c r="G1077" i="1"/>
  <c r="D1077" i="1"/>
  <c r="C1077" i="1"/>
  <c r="H1076" i="1"/>
  <c r="G1076" i="1"/>
  <c r="D1076" i="1"/>
  <c r="C1076" i="1"/>
  <c r="D1075" i="1"/>
  <c r="G1075" i="1" s="1"/>
  <c r="C1075" i="1"/>
  <c r="H1074" i="1"/>
  <c r="G1074" i="1"/>
  <c r="D1074" i="1"/>
  <c r="C1074" i="1"/>
  <c r="H1073" i="1"/>
  <c r="G1073" i="1"/>
  <c r="D1073" i="1"/>
  <c r="C1073" i="1"/>
  <c r="H1072" i="1"/>
  <c r="G1072" i="1"/>
  <c r="D1072" i="1"/>
  <c r="C1072" i="1"/>
  <c r="H1071" i="1"/>
  <c r="D1071" i="1"/>
  <c r="G1071" i="1" s="1"/>
  <c r="C1071" i="1"/>
  <c r="H1070" i="1"/>
  <c r="G1070" i="1"/>
  <c r="D1070" i="1"/>
  <c r="C1070" i="1"/>
  <c r="H1069" i="1"/>
  <c r="D1069" i="1"/>
  <c r="G1069" i="1" s="1"/>
  <c r="C1069" i="1"/>
  <c r="H1068" i="1"/>
  <c r="G1068" i="1"/>
  <c r="D1068" i="1"/>
  <c r="C1068" i="1"/>
  <c r="H1067" i="1"/>
  <c r="G1067" i="1"/>
  <c r="D1067" i="1"/>
  <c r="C1067" i="1"/>
  <c r="C1066" i="1"/>
  <c r="C1065" i="1"/>
  <c r="D1064" i="1"/>
  <c r="H1064" i="1" s="1"/>
  <c r="C1064" i="1"/>
  <c r="D1063" i="1"/>
  <c r="H1063" i="1" s="1"/>
  <c r="C1063" i="1"/>
  <c r="D1062" i="1"/>
  <c r="H1062" i="1" s="1"/>
  <c r="C1062" i="1"/>
  <c r="D1061" i="1"/>
  <c r="H1061" i="1" s="1"/>
  <c r="C1061" i="1"/>
  <c r="D1060" i="1"/>
  <c r="H1060" i="1" s="1"/>
  <c r="C1060" i="1"/>
  <c r="H1059" i="1"/>
  <c r="D1059" i="1"/>
  <c r="G1059" i="1" s="1"/>
  <c r="C1059" i="1"/>
  <c r="D1058" i="1"/>
  <c r="G1058" i="1" s="1"/>
  <c r="C1058" i="1"/>
  <c r="C1057" i="1"/>
  <c r="H1055" i="1"/>
  <c r="G1055" i="1"/>
  <c r="D1055" i="1"/>
  <c r="C1055" i="1"/>
  <c r="H1054" i="1"/>
  <c r="G1054" i="1"/>
  <c r="D1054" i="1"/>
  <c r="C1054" i="1"/>
  <c r="H1053" i="1"/>
  <c r="G1053" i="1"/>
  <c r="D1053" i="1"/>
  <c r="C1053" i="1"/>
  <c r="D1052" i="1"/>
  <c r="H1052" i="1" s="1"/>
  <c r="C1052" i="1"/>
  <c r="H1051" i="1"/>
  <c r="G1051" i="1"/>
  <c r="D1051" i="1"/>
  <c r="C1051" i="1"/>
  <c r="H1050" i="1"/>
  <c r="D1050" i="1"/>
  <c r="G1050" i="1" s="1"/>
  <c r="C1050" i="1"/>
  <c r="H1049" i="1"/>
  <c r="D1049" i="1"/>
  <c r="G1049" i="1" s="1"/>
  <c r="C1049" i="1"/>
  <c r="C1048" i="1"/>
  <c r="C1047" i="1"/>
  <c r="H1045" i="1"/>
  <c r="G1045" i="1"/>
  <c r="D1045" i="1"/>
  <c r="C1045" i="1"/>
  <c r="H1044" i="1"/>
  <c r="G1044" i="1"/>
  <c r="D1044" i="1"/>
  <c r="C1044" i="1"/>
  <c r="H1043" i="1"/>
  <c r="D1043" i="1"/>
  <c r="G1043" i="1" s="1"/>
  <c r="C1043" i="1"/>
  <c r="H1042" i="1"/>
  <c r="D1042" i="1"/>
  <c r="G1042" i="1" s="1"/>
  <c r="C1042" i="1"/>
  <c r="C1041" i="1"/>
  <c r="H1040" i="1"/>
  <c r="D1040" i="1"/>
  <c r="G1040" i="1" s="1"/>
  <c r="C1040" i="1"/>
  <c r="D1039" i="1"/>
  <c r="G1039" i="1" s="1"/>
  <c r="C1039" i="1"/>
  <c r="H1038" i="1"/>
  <c r="D1038" i="1"/>
  <c r="G1038" i="1" s="1"/>
  <c r="C1038" i="1"/>
  <c r="H1037" i="1"/>
  <c r="D1037" i="1"/>
  <c r="G1037" i="1" s="1"/>
  <c r="C1037" i="1"/>
  <c r="D1036" i="1"/>
  <c r="H1036" i="1" s="1"/>
  <c r="C1036" i="1"/>
  <c r="H1035" i="1"/>
  <c r="D1035" i="1"/>
  <c r="G1035" i="1" s="1"/>
  <c r="C1035" i="1"/>
  <c r="C1034" i="1"/>
  <c r="H1033" i="1"/>
  <c r="D1033" i="1"/>
  <c r="G1033" i="1" s="1"/>
  <c r="C1033" i="1"/>
  <c r="H1032" i="1"/>
  <c r="G1032" i="1"/>
  <c r="D1032" i="1"/>
  <c r="C1032" i="1"/>
  <c r="H1031" i="1"/>
  <c r="D1031" i="1"/>
  <c r="G1031" i="1" s="1"/>
  <c r="C1031" i="1"/>
  <c r="H1030" i="1"/>
  <c r="G1030" i="1"/>
  <c r="D1030" i="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D1023" i="1"/>
  <c r="H1023" i="1" s="1"/>
  <c r="C1023" i="1"/>
  <c r="D1022" i="1"/>
  <c r="H1022" i="1" s="1"/>
  <c r="C1022" i="1"/>
  <c r="H1021" i="1"/>
  <c r="D1021" i="1"/>
  <c r="G1021" i="1" s="1"/>
  <c r="C1021" i="1"/>
  <c r="H1020" i="1"/>
  <c r="D1020" i="1"/>
  <c r="G1020" i="1" s="1"/>
  <c r="C1020" i="1"/>
  <c r="C1019" i="1"/>
  <c r="H1018" i="1"/>
  <c r="D1018" i="1"/>
  <c r="G1018" i="1" s="1"/>
  <c r="C1018" i="1"/>
  <c r="H1017" i="1"/>
  <c r="D1017" i="1"/>
  <c r="G1017" i="1" s="1"/>
  <c r="C1017" i="1"/>
  <c r="D1016" i="1"/>
  <c r="G1016" i="1" s="1"/>
  <c r="C1016" i="1"/>
  <c r="H1015" i="1"/>
  <c r="D1015" i="1"/>
  <c r="G1015" i="1" s="1"/>
  <c r="C1015" i="1"/>
  <c r="D1014" i="1"/>
  <c r="H1014" i="1" s="1"/>
  <c r="C1014" i="1"/>
  <c r="C1013" i="1"/>
  <c r="D1012" i="1"/>
  <c r="H1012" i="1" s="1"/>
  <c r="C1012" i="1"/>
  <c r="H1011" i="1"/>
  <c r="D1011" i="1"/>
  <c r="G1011" i="1" s="1"/>
  <c r="C1011" i="1"/>
  <c r="D1010" i="1"/>
  <c r="H1010" i="1" s="1"/>
  <c r="C1010" i="1"/>
  <c r="D1009" i="1"/>
  <c r="H1009" i="1" s="1"/>
  <c r="C1009" i="1"/>
  <c r="D1008" i="1"/>
  <c r="H1008" i="1" s="1"/>
  <c r="C1008" i="1"/>
  <c r="C1007" i="1"/>
  <c r="D1006" i="1"/>
  <c r="C1006" i="1"/>
  <c r="D1005" i="1"/>
  <c r="H1005" i="1" s="1"/>
  <c r="C1005" i="1"/>
  <c r="D1004" i="1"/>
  <c r="C1004" i="1"/>
  <c r="D1003" i="1"/>
  <c r="H1003" i="1" s="1"/>
  <c r="C1003" i="1"/>
  <c r="D1002" i="1"/>
  <c r="H1002" i="1" s="1"/>
  <c r="C1002" i="1"/>
  <c r="D1001" i="1"/>
  <c r="H1001" i="1" s="1"/>
  <c r="C1001" i="1"/>
  <c r="D1000" i="1"/>
  <c r="H1000" i="1" s="1"/>
  <c r="C1000" i="1"/>
  <c r="D999" i="1"/>
  <c r="H999" i="1" s="1"/>
  <c r="C999" i="1"/>
  <c r="D998" i="1"/>
  <c r="G998" i="1" s="1"/>
  <c r="C998" i="1"/>
  <c r="D997" i="1"/>
  <c r="C997" i="1"/>
  <c r="D996" i="1"/>
  <c r="G996" i="1" s="1"/>
  <c r="C996" i="1"/>
  <c r="H995" i="1"/>
  <c r="G995" i="1"/>
  <c r="D995" i="1"/>
  <c r="C995" i="1"/>
  <c r="H994" i="1"/>
  <c r="G994" i="1"/>
  <c r="D994" i="1"/>
  <c r="C994" i="1"/>
  <c r="D993" i="1"/>
  <c r="H993" i="1" s="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D664" i="1"/>
  <c r="H664" i="1" s="1"/>
  <c r="C664"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D648" i="1"/>
  <c r="H648" i="1" s="1"/>
  <c r="C648" i="1"/>
  <c r="H647" i="1"/>
  <c r="D647" i="1"/>
  <c r="G647" i="1" s="1"/>
  <c r="C647" i="1"/>
  <c r="D646" i="1"/>
  <c r="H646" i="1" s="1"/>
  <c r="C646" i="1"/>
  <c r="D645" i="1"/>
  <c r="H645" i="1" s="1"/>
  <c r="C645" i="1"/>
  <c r="G644" i="1"/>
  <c r="D644" i="1"/>
  <c r="H644" i="1" s="1"/>
  <c r="C644" i="1"/>
  <c r="H643" i="1"/>
  <c r="G643" i="1"/>
  <c r="D643" i="1"/>
  <c r="C643" i="1"/>
  <c r="H642" i="1"/>
  <c r="D642" i="1"/>
  <c r="G642" i="1" s="1"/>
  <c r="C642" i="1"/>
  <c r="H641" i="1"/>
  <c r="G641" i="1"/>
  <c r="D641" i="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C411"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D290" i="1"/>
  <c r="H290" i="1" s="1"/>
  <c r="C290" i="1"/>
  <c r="D289" i="1"/>
  <c r="C289" i="1"/>
  <c r="G289" i="1" s="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H184" i="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D177" i="1"/>
  <c r="G177" i="1" s="1"/>
  <c r="C177" i="1"/>
  <c r="D176" i="1"/>
  <c r="H176" i="1" s="1"/>
  <c r="C176" i="1"/>
  <c r="H175" i="1"/>
  <c r="G175" i="1"/>
  <c r="D175" i="1"/>
  <c r="C175" i="1"/>
  <c r="H174" i="1"/>
  <c r="G174" i="1"/>
  <c r="D174" i="1"/>
  <c r="C174" i="1"/>
  <c r="D173" i="1"/>
  <c r="H173" i="1" s="1"/>
  <c r="C173" i="1"/>
  <c r="H172" i="1"/>
  <c r="G172" i="1"/>
  <c r="D172" i="1"/>
  <c r="C172" i="1"/>
  <c r="H171" i="1"/>
  <c r="G171" i="1"/>
  <c r="D171" i="1"/>
  <c r="C171" i="1"/>
  <c r="D170" i="1"/>
  <c r="H170" i="1" s="1"/>
  <c r="C170" i="1"/>
  <c r="D169" i="1"/>
  <c r="H169" i="1" s="1"/>
  <c r="C169" i="1"/>
  <c r="H168" i="1"/>
  <c r="D168" i="1"/>
  <c r="G168" i="1" s="1"/>
  <c r="C168" i="1"/>
  <c r="H167" i="1"/>
  <c r="G167" i="1"/>
  <c r="D167" i="1"/>
  <c r="C167" i="1"/>
  <c r="H166" i="1"/>
  <c r="G166" i="1"/>
  <c r="D166" i="1"/>
  <c r="C166" i="1"/>
  <c r="D165" i="1"/>
  <c r="G165" i="1" s="1"/>
  <c r="C165" i="1"/>
  <c r="H164" i="1"/>
  <c r="G164" i="1"/>
  <c r="D164" i="1"/>
  <c r="C164" i="1"/>
  <c r="H163" i="1"/>
  <c r="G163" i="1"/>
  <c r="D163" i="1"/>
  <c r="C163" i="1"/>
  <c r="H162" i="1"/>
  <c r="G162" i="1"/>
  <c r="D162" i="1"/>
  <c r="C162" i="1"/>
  <c r="D161" i="1"/>
  <c r="H161" i="1" s="1"/>
  <c r="C161" i="1"/>
  <c r="D160" i="1"/>
  <c r="H160" i="1" s="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G125" i="1"/>
  <c r="D125" i="1"/>
  <c r="H125" i="1" s="1"/>
  <c r="C125" i="1"/>
  <c r="G124" i="1"/>
  <c r="D124" i="1"/>
  <c r="H124" i="1" s="1"/>
  <c r="C124" i="1"/>
  <c r="H123" i="1"/>
  <c r="D123" i="1"/>
  <c r="G123" i="1" s="1"/>
  <c r="C123" i="1"/>
  <c r="H122" i="1"/>
  <c r="G122" i="1"/>
  <c r="D122" i="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G74" i="1"/>
  <c r="D74" i="1"/>
  <c r="H74" i="1" s="1"/>
  <c r="C74" i="1"/>
  <c r="G73"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D59" i="1"/>
  <c r="G59" i="1" s="1"/>
  <c r="C59"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73" i="9" l="1"/>
  <c r="B273" i="9" s="1"/>
  <c r="F118" i="6"/>
  <c r="G1414" i="1"/>
  <c r="H1412" i="1"/>
  <c r="G1509" i="1"/>
  <c r="H1504" i="1"/>
  <c r="H1499" i="1"/>
  <c r="C1501" i="1"/>
  <c r="H1486" i="1"/>
  <c r="E293" i="9"/>
  <c r="B293" i="9" s="1"/>
  <c r="F217" i="9"/>
  <c r="B217" i="9" s="1"/>
  <c r="E297" i="9"/>
  <c r="B297" i="9" s="1"/>
  <c r="H1006" i="1"/>
  <c r="H30" i="3"/>
  <c r="C1453" i="1"/>
  <c r="D5" i="7"/>
  <c r="C1436" i="1" s="1"/>
  <c r="H1436" i="1" s="1"/>
  <c r="G1454" i="1"/>
  <c r="F215" i="9"/>
  <c r="B215" i="9" s="1"/>
  <c r="E32" i="9"/>
  <c r="B32" i="9" s="1"/>
  <c r="E285" i="9"/>
  <c r="B285" i="9" s="1"/>
  <c r="E292" i="9"/>
  <c r="B292" i="9" s="1"/>
  <c r="E27" i="9"/>
  <c r="B27" i="9" s="1"/>
  <c r="H1224" i="1"/>
  <c r="G1229" i="1"/>
  <c r="H1227" i="1"/>
  <c r="E281" i="9"/>
  <c r="B281" i="9" s="1"/>
  <c r="D12" i="5"/>
  <c r="C990" i="1" s="1"/>
  <c r="H997" i="1"/>
  <c r="F19" i="5"/>
  <c r="H1004" i="1"/>
  <c r="G1156" i="1"/>
  <c r="H1264" i="1"/>
  <c r="G1296" i="1"/>
  <c r="H1295" i="1"/>
  <c r="G1292" i="1"/>
  <c r="E299" i="9"/>
  <c r="B299" i="9" s="1"/>
  <c r="G1286" i="1"/>
  <c r="G1285" i="1"/>
  <c r="G1284" i="1"/>
  <c r="G1283" i="1"/>
  <c r="G1282" i="1"/>
  <c r="G1281" i="1"/>
  <c r="G1280" i="1"/>
  <c r="G1279" i="1"/>
  <c r="G1278" i="1"/>
  <c r="G1277" i="1"/>
  <c r="G1276" i="1"/>
  <c r="G1275" i="1"/>
  <c r="G1274" i="1"/>
  <c r="H1271" i="1"/>
  <c r="G1271" i="1"/>
  <c r="G1270" i="1"/>
  <c r="G1269" i="1"/>
  <c r="G1267" i="1"/>
  <c r="G1266" i="1"/>
  <c r="G1265" i="1"/>
  <c r="G1264" i="1"/>
  <c r="G1263" i="1"/>
  <c r="G1262" i="1"/>
  <c r="G1261" i="1"/>
  <c r="G1260" i="1"/>
  <c r="G1259" i="1"/>
  <c r="G1258" i="1"/>
  <c r="E287" i="9"/>
  <c r="B287" i="9" s="1"/>
  <c r="G1257" i="1"/>
  <c r="G1256" i="1"/>
  <c r="G1255" i="1"/>
  <c r="G1254" i="1"/>
  <c r="G1253" i="1"/>
  <c r="G1252" i="1"/>
  <c r="G1251" i="1"/>
  <c r="G1250" i="1"/>
  <c r="E286" i="9"/>
  <c r="B286" i="9" s="1"/>
  <c r="G1249" i="1"/>
  <c r="G1248" i="1"/>
  <c r="G1247" i="1"/>
  <c r="G1245" i="1"/>
  <c r="H1231" i="1"/>
  <c r="G1226" i="1"/>
  <c r="D1223" i="1"/>
  <c r="H1223" i="1" s="1"/>
  <c r="G1225" i="1"/>
  <c r="E282" i="9"/>
  <c r="B282" i="9" s="1"/>
  <c r="G1224" i="1"/>
  <c r="H1221" i="1"/>
  <c r="G1220" i="1"/>
  <c r="H1219" i="1"/>
  <c r="H1218" i="1"/>
  <c r="G1217" i="1"/>
  <c r="H1216" i="1"/>
  <c r="E238" i="5"/>
  <c r="H1211" i="1"/>
  <c r="G1211" i="1"/>
  <c r="E302" i="9"/>
  <c r="B302" i="9" s="1"/>
  <c r="G1206" i="1"/>
  <c r="G1205" i="1"/>
  <c r="E206" i="5"/>
  <c r="H310" i="9" s="1"/>
  <c r="G1204" i="1"/>
  <c r="G1203" i="1"/>
  <c r="G1201" i="1"/>
  <c r="G1202" i="1"/>
  <c r="G1200" i="1"/>
  <c r="G1199" i="1"/>
  <c r="G1198" i="1"/>
  <c r="G1197" i="1"/>
  <c r="G1196" i="1"/>
  <c r="G1195" i="1"/>
  <c r="H1193" i="1"/>
  <c r="E303" i="9"/>
  <c r="B303" i="9" s="1"/>
  <c r="G1191" i="1"/>
  <c r="H1190" i="1"/>
  <c r="G1189" i="1"/>
  <c r="H1188" i="1"/>
  <c r="E296" i="9"/>
  <c r="B296" i="9" s="1"/>
  <c r="H1187" i="1"/>
  <c r="E295" i="9"/>
  <c r="B295" i="9" s="1"/>
  <c r="G1186" i="1"/>
  <c r="D1184" i="1"/>
  <c r="G1175" i="1"/>
  <c r="H1175" i="1"/>
  <c r="D1167" i="1"/>
  <c r="D1168" i="1"/>
  <c r="G1166" i="1"/>
  <c r="H1165" i="1"/>
  <c r="G1164" i="1"/>
  <c r="G1163" i="1"/>
  <c r="G1159" i="1"/>
  <c r="G1161" i="1"/>
  <c r="H1160" i="1"/>
  <c r="H1157" i="1"/>
  <c r="G1157" i="1"/>
  <c r="E177" i="5"/>
  <c r="D1154" i="1" s="1"/>
  <c r="D1148" i="1"/>
  <c r="G1142" i="1"/>
  <c r="H1142" i="1"/>
  <c r="G1139" i="1"/>
  <c r="G1138" i="1"/>
  <c r="G1137" i="1"/>
  <c r="G1136" i="1"/>
  <c r="G1135" i="1"/>
  <c r="G1134" i="1"/>
  <c r="G1133" i="1"/>
  <c r="G1132" i="1"/>
  <c r="G1131" i="1"/>
  <c r="G1130" i="1"/>
  <c r="G1129" i="1"/>
  <c r="G1127" i="1"/>
  <c r="G1128" i="1"/>
  <c r="G1126" i="1"/>
  <c r="F146" i="5"/>
  <c r="G1124" i="1"/>
  <c r="H1125" i="1"/>
  <c r="G1123" i="1"/>
  <c r="G1122" i="1"/>
  <c r="G1120" i="1"/>
  <c r="G1121" i="1"/>
  <c r="E134" i="5"/>
  <c r="D1112" i="1" s="1"/>
  <c r="H1112" i="1" s="1"/>
  <c r="G1119" i="1"/>
  <c r="G1118" i="1"/>
  <c r="G1117" i="1"/>
  <c r="G1116" i="1"/>
  <c r="D1113" i="1"/>
  <c r="H1113" i="1" s="1"/>
  <c r="G1115" i="1"/>
  <c r="H1114" i="1"/>
  <c r="H1111" i="1"/>
  <c r="H1110" i="1"/>
  <c r="H1109" i="1"/>
  <c r="G1108" i="1"/>
  <c r="G1107" i="1"/>
  <c r="G1106" i="1"/>
  <c r="G1104" i="1"/>
  <c r="H1105" i="1"/>
  <c r="H1103" i="1"/>
  <c r="H1102" i="1"/>
  <c r="G1101" i="1"/>
  <c r="G1100" i="1"/>
  <c r="D1097" i="1"/>
  <c r="G1088" i="1"/>
  <c r="H1084" i="1"/>
  <c r="G1078" i="1"/>
  <c r="D1066" i="1"/>
  <c r="G1066" i="1" s="1"/>
  <c r="H1075" i="1"/>
  <c r="G1064" i="1"/>
  <c r="G1063" i="1"/>
  <c r="G1062" i="1"/>
  <c r="G1061" i="1"/>
  <c r="G1060" i="1"/>
  <c r="D1057" i="1"/>
  <c r="H1057" i="1" s="1"/>
  <c r="G1057" i="1"/>
  <c r="H1058" i="1"/>
  <c r="D1048" i="1"/>
  <c r="H1048" i="1" s="1"/>
  <c r="G1052" i="1"/>
  <c r="D1047" i="1"/>
  <c r="G1047" i="1" s="1"/>
  <c r="G1048" i="1"/>
  <c r="G1041" i="1"/>
  <c r="H1041" i="1"/>
  <c r="H1039" i="1"/>
  <c r="G1036" i="1"/>
  <c r="G1034" i="1"/>
  <c r="H1034" i="1"/>
  <c r="G1022" i="1"/>
  <c r="G1023" i="1"/>
  <c r="G1019" i="1"/>
  <c r="H1019" i="1"/>
  <c r="H1016" i="1"/>
  <c r="D1013" i="1"/>
  <c r="H1013" i="1" s="1"/>
  <c r="G1014" i="1"/>
  <c r="G1012" i="1"/>
  <c r="G1010" i="1"/>
  <c r="G1009" i="1"/>
  <c r="G1007" i="1"/>
  <c r="G1008" i="1"/>
  <c r="G1006" i="1"/>
  <c r="G1005" i="1"/>
  <c r="G1004" i="1"/>
  <c r="G1003" i="1"/>
  <c r="G1002" i="1"/>
  <c r="G1001" i="1"/>
  <c r="G1000" i="1"/>
  <c r="G999" i="1"/>
  <c r="G997" i="1"/>
  <c r="H998" i="1"/>
  <c r="H996" i="1"/>
  <c r="D991" i="1"/>
  <c r="G993" i="1"/>
  <c r="E12" i="5"/>
  <c r="E7" i="5" s="1"/>
  <c r="G406" i="1"/>
  <c r="G405" i="1"/>
  <c r="G290" i="1"/>
  <c r="H413" i="1"/>
  <c r="G288" i="1"/>
  <c r="H411" i="1"/>
  <c r="H289" i="1"/>
  <c r="C412" i="1"/>
  <c r="G411" i="1"/>
  <c r="E644" i="4"/>
  <c r="D638" i="1" s="1"/>
  <c r="D412" i="1"/>
  <c r="G715" i="1"/>
  <c r="G711" i="1"/>
  <c r="G709" i="1"/>
  <c r="G687" i="1"/>
  <c r="G670" i="1"/>
  <c r="G669" i="1"/>
  <c r="G668" i="1"/>
  <c r="G664" i="1"/>
  <c r="G663" i="1"/>
  <c r="H649" i="1"/>
  <c r="E23" i="9"/>
  <c r="B23" i="9" s="1"/>
  <c r="G648" i="1"/>
  <c r="G646" i="1"/>
  <c r="G645" i="1"/>
  <c r="F383" i="4"/>
  <c r="H364" i="1"/>
  <c r="G260" i="1"/>
  <c r="G262" i="1"/>
  <c r="H192" i="1"/>
  <c r="G192" i="1"/>
  <c r="B223" i="9"/>
  <c r="F221" i="9"/>
  <c r="B221" i="9" s="1"/>
  <c r="E44" i="9"/>
  <c r="B44" i="9" s="1"/>
  <c r="F219" i="9"/>
  <c r="G173" i="1"/>
  <c r="G176" i="1"/>
  <c r="H165" i="1"/>
  <c r="G170" i="1"/>
  <c r="G169" i="1"/>
  <c r="G160" i="1"/>
  <c r="G161" i="1"/>
  <c r="E163" i="4"/>
  <c r="D159" i="1" s="1"/>
  <c r="E40" i="9"/>
  <c r="B40" i="9" s="1"/>
  <c r="H149" i="1"/>
  <c r="G149" i="1"/>
  <c r="E152" i="4"/>
  <c r="F153" i="4"/>
  <c r="F133" i="4"/>
  <c r="G78" i="1"/>
  <c r="H78" i="1"/>
  <c r="G64" i="1"/>
  <c r="H64" i="1"/>
  <c r="F68" i="4"/>
  <c r="E50" i="4"/>
  <c r="D46" i="1" s="1"/>
  <c r="E30" i="9"/>
  <c r="B30" i="9" s="1"/>
  <c r="H58" i="1"/>
  <c r="H59" i="1"/>
  <c r="H1424" i="1"/>
  <c r="H1428" i="1"/>
  <c r="H1437" i="1"/>
  <c r="I1440" i="1"/>
  <c r="G1443" i="1"/>
  <c r="I1443" i="1" s="1"/>
  <c r="H1450" i="1"/>
  <c r="I1450" i="1" s="1"/>
  <c r="H1454" i="1"/>
  <c r="J1460" i="1"/>
  <c r="H1460" i="1"/>
  <c r="I1460" i="1" s="1"/>
  <c r="H1461" i="1"/>
  <c r="G1461" i="1"/>
  <c r="G1464" i="1"/>
  <c r="I1464" i="1" s="1"/>
  <c r="I1473" i="1"/>
  <c r="G1474" i="1"/>
  <c r="H1475" i="1"/>
  <c r="G1480" i="1"/>
  <c r="H1480" i="1"/>
  <c r="G1500" i="1"/>
  <c r="H1500" i="1"/>
  <c r="G1508" i="1"/>
  <c r="H1508" i="1"/>
  <c r="G1513" i="1"/>
  <c r="G1524" i="1"/>
  <c r="H1524" i="1"/>
  <c r="H1537" i="1"/>
  <c r="G1537" i="1"/>
  <c r="H1542" i="1"/>
  <c r="G1542" i="1"/>
  <c r="G1571" i="1"/>
  <c r="H1571" i="1"/>
  <c r="G1425" i="1"/>
  <c r="G1429" i="1"/>
  <c r="H1433" i="1"/>
  <c r="G1438" i="1"/>
  <c r="H1438" i="1"/>
  <c r="H1439" i="1"/>
  <c r="H1441" i="1"/>
  <c r="I1441" i="1" s="1"/>
  <c r="J1448" i="1"/>
  <c r="H1448" i="1"/>
  <c r="H1449" i="1"/>
  <c r="G1449" i="1"/>
  <c r="G1458" i="1"/>
  <c r="G1466" i="1"/>
  <c r="I1466" i="1" s="1"/>
  <c r="G1468" i="1"/>
  <c r="I1468" i="1" s="1"/>
  <c r="J1471" i="1"/>
  <c r="G1471" i="1"/>
  <c r="J1472" i="1"/>
  <c r="J1476" i="1"/>
  <c r="G1476" i="1"/>
  <c r="I1476" i="1" s="1"/>
  <c r="H1479" i="1"/>
  <c r="G1479" i="1"/>
  <c r="H1505" i="1"/>
  <c r="G1505" i="1"/>
  <c r="G1532" i="1"/>
  <c r="H1532" i="1"/>
  <c r="H1545" i="1"/>
  <c r="G1545" i="1"/>
  <c r="H1566" i="1"/>
  <c r="G1566" i="1"/>
  <c r="H1426" i="1"/>
  <c r="H1430" i="1"/>
  <c r="G1434" i="1"/>
  <c r="H1434" i="1"/>
  <c r="J1439" i="1"/>
  <c r="G1442" i="1"/>
  <c r="I1442" i="1" s="1"/>
  <c r="H1444" i="1"/>
  <c r="I1444" i="1" s="1"/>
  <c r="J1452" i="1"/>
  <c r="H1452" i="1"/>
  <c r="I1452" i="1" s="1"/>
  <c r="H1453" i="1"/>
  <c r="G1453" i="1"/>
  <c r="H1458" i="1"/>
  <c r="H1462" i="1"/>
  <c r="I1462" i="1" s="1"/>
  <c r="J1463" i="1"/>
  <c r="G1463" i="1"/>
  <c r="I1463" i="1" s="1"/>
  <c r="J1464" i="1"/>
  <c r="J1466" i="1"/>
  <c r="H1474" i="1"/>
  <c r="G1482" i="1"/>
  <c r="H1482" i="1"/>
  <c r="H1521" i="1"/>
  <c r="G1521" i="1"/>
  <c r="H1526" i="1"/>
  <c r="G1526" i="1"/>
  <c r="G1540" i="1"/>
  <c r="H1540" i="1"/>
  <c r="G1550" i="1"/>
  <c r="H1550" i="1"/>
  <c r="G1561" i="1"/>
  <c r="H1561" i="1"/>
  <c r="I1439" i="1"/>
  <c r="J1441" i="1"/>
  <c r="G1448" i="1"/>
  <c r="I1448" i="1" s="1"/>
  <c r="J1456" i="1"/>
  <c r="H1456" i="1"/>
  <c r="I1456" i="1" s="1"/>
  <c r="H1457" i="1"/>
  <c r="G1457" i="1"/>
  <c r="J1467" i="1"/>
  <c r="G1467" i="1"/>
  <c r="I1467" i="1" s="1"/>
  <c r="J1468" i="1"/>
  <c r="H1471" i="1"/>
  <c r="J1479" i="1"/>
  <c r="G1485" i="1"/>
  <c r="G1502" i="1"/>
  <c r="H1502" i="1"/>
  <c r="G1510" i="1"/>
  <c r="H1510" i="1"/>
  <c r="H1516" i="1"/>
  <c r="H1529" i="1"/>
  <c r="G1529" i="1"/>
  <c r="H1534" i="1"/>
  <c r="G1534" i="1"/>
  <c r="G1548" i="1"/>
  <c r="H1548" i="1"/>
  <c r="G1432" i="1"/>
  <c r="H1447" i="1"/>
  <c r="I1447" i="1" s="1"/>
  <c r="J1447" i="1"/>
  <c r="H1451" i="1"/>
  <c r="I1451" i="1" s="1"/>
  <c r="J1451" i="1"/>
  <c r="H1455" i="1"/>
  <c r="I1455" i="1" s="1"/>
  <c r="J1455" i="1"/>
  <c r="H1459" i="1"/>
  <c r="I1459" i="1" s="1"/>
  <c r="J1459" i="1"/>
  <c r="H1484" i="1"/>
  <c r="G1489" i="1"/>
  <c r="H1492" i="1"/>
  <c r="G1497" i="1"/>
  <c r="H1512" i="1"/>
  <c r="H1520" i="1"/>
  <c r="G1525" i="1"/>
  <c r="H1528" i="1"/>
  <c r="G1533" i="1"/>
  <c r="H1536" i="1"/>
  <c r="G1541" i="1"/>
  <c r="H1544" i="1"/>
  <c r="H1556" i="1"/>
  <c r="H1563" i="1"/>
  <c r="G1565" i="1"/>
  <c r="H1565" i="1"/>
  <c r="H1570" i="1"/>
  <c r="G1570" i="1"/>
  <c r="F216" i="4"/>
  <c r="D215" i="4"/>
  <c r="F473" i="4"/>
  <c r="D472" i="4"/>
  <c r="F522" i="4"/>
  <c r="D515" i="4"/>
  <c r="D625" i="4"/>
  <c r="G290" i="9"/>
  <c r="E290" i="9" s="1"/>
  <c r="B290" i="9" s="1"/>
  <c r="F149" i="5"/>
  <c r="D190" i="5"/>
  <c r="I24" i="3"/>
  <c r="D6" i="8"/>
  <c r="C1483" i="1"/>
  <c r="F7" i="4"/>
  <c r="D44" i="4"/>
  <c r="F45" i="4"/>
  <c r="F107" i="4"/>
  <c r="D106" i="4"/>
  <c r="D78" i="5"/>
  <c r="F79" i="5"/>
  <c r="D177" i="5"/>
  <c r="F180" i="5"/>
  <c r="E38" i="7"/>
  <c r="D1470" i="1"/>
  <c r="G1470" i="1" s="1"/>
  <c r="H1562" i="1"/>
  <c r="G1562" i="1"/>
  <c r="G1573" i="1"/>
  <c r="H1573" i="1"/>
  <c r="F188" i="4"/>
  <c r="D163" i="4"/>
  <c r="F244" i="4"/>
  <c r="D224" i="4"/>
  <c r="E363" i="4"/>
  <c r="D358" i="1" s="1"/>
  <c r="D644" i="4"/>
  <c r="F416" i="4"/>
  <c r="D593" i="4"/>
  <c r="F246" i="5"/>
  <c r="D245" i="5"/>
  <c r="D237" i="5" s="1"/>
  <c r="H24" i="3"/>
  <c r="F5" i="6"/>
  <c r="F50" i="6"/>
  <c r="D35" i="6"/>
  <c r="G315" i="9"/>
  <c r="E315" i="9" s="1"/>
  <c r="H29" i="3"/>
  <c r="J1477" i="1"/>
  <c r="H1552" i="1"/>
  <c r="H1554" i="1"/>
  <c r="H1567" i="1"/>
  <c r="G1569" i="1"/>
  <c r="H1569" i="1"/>
  <c r="H1574" i="1"/>
  <c r="G1574" i="1"/>
  <c r="D50" i="4"/>
  <c r="F59" i="4"/>
  <c r="D124" i="4"/>
  <c r="F125" i="4"/>
  <c r="F196" i="4"/>
  <c r="E298" i="4"/>
  <c r="E311" i="4"/>
  <c r="D306" i="1" s="1"/>
  <c r="F538" i="4"/>
  <c r="D529" i="4"/>
  <c r="D643" i="4"/>
  <c r="F207" i="5"/>
  <c r="D206" i="5"/>
  <c r="F259" i="5"/>
  <c r="E258" i="5"/>
  <c r="D1235" i="1" s="1"/>
  <c r="F197" i="4"/>
  <c r="D311" i="4"/>
  <c r="D363" i="4"/>
  <c r="E643" i="4"/>
  <c r="D637" i="1" s="1"/>
  <c r="D420" i="4"/>
  <c r="D459" i="4"/>
  <c r="D484" i="4"/>
  <c r="D580" i="4"/>
  <c r="F70" i="5"/>
  <c r="D129" i="6"/>
  <c r="F134" i="4"/>
  <c r="E263" i="4"/>
  <c r="D259" i="1" s="1"/>
  <c r="D299" i="4"/>
  <c r="D351" i="4"/>
  <c r="E529" i="4"/>
  <c r="E35" i="6"/>
  <c r="D114" i="6"/>
  <c r="F82" i="4"/>
  <c r="E593" i="4"/>
  <c r="D587" i="1" s="1"/>
  <c r="D68" i="5"/>
  <c r="E87" i="5"/>
  <c r="D1065" i="1" s="1"/>
  <c r="D118" i="5"/>
  <c r="F135" i="5"/>
  <c r="B62" i="9"/>
  <c r="B66" i="9"/>
  <c r="B70" i="9"/>
  <c r="B74" i="9"/>
  <c r="B78" i="9"/>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65" i="9"/>
  <c r="G164" i="9"/>
  <c r="E164" i="9" s="1"/>
  <c r="B164" i="9" s="1"/>
  <c r="G163" i="9"/>
  <c r="E163" i="9" s="1"/>
  <c r="B163" i="9" s="1"/>
  <c r="G162" i="9"/>
  <c r="E162" i="9" s="1"/>
  <c r="B162" i="9" s="1"/>
  <c r="G161" i="9"/>
  <c r="E161" i="9" s="1"/>
  <c r="B16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I10" i="9"/>
  <c r="B65" i="9"/>
  <c r="B69" i="9"/>
  <c r="B73" i="9"/>
  <c r="B77" i="9"/>
  <c r="E80" i="9"/>
  <c r="B80" i="9" s="1"/>
  <c r="E289" i="9"/>
  <c r="B289" i="9" s="1"/>
  <c r="F216" i="9"/>
  <c r="B216" i="9" s="1"/>
  <c r="B227" i="9"/>
  <c r="B237" i="9"/>
  <c r="B243" i="9"/>
  <c r="B253" i="9"/>
  <c r="B259" i="9"/>
  <c r="B219" i="9"/>
  <c r="B231" i="9"/>
  <c r="B241" i="9"/>
  <c r="B247" i="9"/>
  <c r="B257" i="9"/>
  <c r="B263" i="9"/>
  <c r="F220" i="9"/>
  <c r="B220" i="9" s="1"/>
  <c r="B255" i="9"/>
  <c r="B271" i="9"/>
  <c r="D141" i="6" l="1"/>
  <c r="H28" i="3" s="1"/>
  <c r="H1501" i="1"/>
  <c r="G1501" i="1"/>
  <c r="D7" i="5"/>
  <c r="F7" i="5" s="1"/>
  <c r="G1436" i="1"/>
  <c r="G1223" i="1"/>
  <c r="E237" i="5"/>
  <c r="F237" i="5" s="1"/>
  <c r="D1215" i="1"/>
  <c r="F238" i="5"/>
  <c r="D1183" i="1"/>
  <c r="H1184" i="1"/>
  <c r="G1184" i="1"/>
  <c r="G1168" i="1"/>
  <c r="H1168" i="1"/>
  <c r="E176" i="5"/>
  <c r="D1153" i="1" s="1"/>
  <c r="H307" i="9"/>
  <c r="G1148" i="1"/>
  <c r="H1148" i="1"/>
  <c r="G1112" i="1"/>
  <c r="G1113" i="1"/>
  <c r="G1097" i="1"/>
  <c r="H1097" i="1"/>
  <c r="H1066" i="1"/>
  <c r="H1047" i="1"/>
  <c r="G1013" i="1"/>
  <c r="D990" i="1"/>
  <c r="F12" i="5"/>
  <c r="G991" i="1"/>
  <c r="H991" i="1"/>
  <c r="G412" i="1"/>
  <c r="H412" i="1"/>
  <c r="F213" i="9"/>
  <c r="B213" i="9" s="1"/>
  <c r="F152" i="4"/>
  <c r="D148" i="1"/>
  <c r="G21" i="9"/>
  <c r="H21" i="9"/>
  <c r="E6" i="4"/>
  <c r="E412" i="4" s="1"/>
  <c r="E165" i="9"/>
  <c r="B165" i="9" s="1"/>
  <c r="F118" i="5"/>
  <c r="C1096" i="1"/>
  <c r="I25" i="3"/>
  <c r="D1329" i="1"/>
  <c r="H259" i="1"/>
  <c r="G259" i="1"/>
  <c r="F129" i="6"/>
  <c r="C1423" i="1"/>
  <c r="F459" i="4"/>
  <c r="C453" i="1"/>
  <c r="F311" i="4"/>
  <c r="C306" i="1"/>
  <c r="H1235" i="1"/>
  <c r="G1235" i="1"/>
  <c r="D6" i="5"/>
  <c r="H20" i="3"/>
  <c r="C985" i="1"/>
  <c r="F124" i="4"/>
  <c r="C120" i="1"/>
  <c r="F245" i="5"/>
  <c r="C1222" i="1"/>
  <c r="F593" i="4"/>
  <c r="C587" i="1"/>
  <c r="E350" i="4"/>
  <c r="E407" i="4" s="1"/>
  <c r="D402" i="1" s="1"/>
  <c r="G307" i="9"/>
  <c r="F177" i="5"/>
  <c r="D176" i="5"/>
  <c r="C1154" i="1"/>
  <c r="E141" i="6"/>
  <c r="E68" i="5"/>
  <c r="F68" i="5" s="1"/>
  <c r="F472" i="4"/>
  <c r="C466" i="1"/>
  <c r="E151" i="4"/>
  <c r="I1474" i="1"/>
  <c r="H1065" i="1"/>
  <c r="G1065" i="1"/>
  <c r="E528" i="4"/>
  <c r="D523" i="1"/>
  <c r="F420" i="4"/>
  <c r="C414" i="1"/>
  <c r="F643" i="4"/>
  <c r="C637" i="1"/>
  <c r="D293" i="1"/>
  <c r="B315" i="9"/>
  <c r="E314" i="9"/>
  <c r="I10" i="3" s="1"/>
  <c r="F224" i="4"/>
  <c r="C220" i="1"/>
  <c r="G1483" i="1"/>
  <c r="H1483" i="1"/>
  <c r="G309" i="9"/>
  <c r="E309" i="9" s="1"/>
  <c r="B309" i="9" s="1"/>
  <c r="F190" i="5"/>
  <c r="C1167" i="1"/>
  <c r="F625" i="4"/>
  <c r="C619" i="1"/>
  <c r="I1479" i="1"/>
  <c r="H1470" i="1"/>
  <c r="B192" i="9"/>
  <c r="H23" i="3"/>
  <c r="C1214" i="1"/>
  <c r="H21" i="3"/>
  <c r="C1046" i="1"/>
  <c r="F351" i="4"/>
  <c r="D350" i="4"/>
  <c r="C346" i="1"/>
  <c r="F580" i="4"/>
  <c r="C574" i="1"/>
  <c r="G310" i="9"/>
  <c r="E310" i="9" s="1"/>
  <c r="B310" i="9" s="1"/>
  <c r="F206" i="5"/>
  <c r="C1183" i="1"/>
  <c r="D528" i="4"/>
  <c r="F529" i="4"/>
  <c r="C523" i="1"/>
  <c r="F50" i="4"/>
  <c r="C46" i="1"/>
  <c r="H25" i="3"/>
  <c r="F35" i="6"/>
  <c r="C1329" i="1"/>
  <c r="F644" i="4"/>
  <c r="C638" i="1"/>
  <c r="I31" i="3"/>
  <c r="D1469" i="1"/>
  <c r="F78" i="5"/>
  <c r="C1056" i="1"/>
  <c r="F44" i="4"/>
  <c r="C40" i="1"/>
  <c r="D42" i="8"/>
  <c r="C1481" i="1"/>
  <c r="F515" i="4"/>
  <c r="C509" i="1"/>
  <c r="F215" i="4"/>
  <c r="C211" i="1"/>
  <c r="I1471" i="1"/>
  <c r="I1458" i="1"/>
  <c r="I20" i="3"/>
  <c r="D985" i="1"/>
  <c r="H27" i="3"/>
  <c r="F114" i="6"/>
  <c r="C1408" i="1"/>
  <c r="F299" i="4"/>
  <c r="D298" i="4"/>
  <c r="C294" i="1"/>
  <c r="F484" i="4"/>
  <c r="C478" i="1"/>
  <c r="F363" i="4"/>
  <c r="C358" i="1"/>
  <c r="I16" i="3"/>
  <c r="G317" i="9"/>
  <c r="E317" i="9" s="1"/>
  <c r="F163" i="4"/>
  <c r="D151" i="4"/>
  <c r="C159" i="1"/>
  <c r="F106" i="4"/>
  <c r="C102" i="1"/>
  <c r="D6" i="4"/>
  <c r="I1457" i="1"/>
  <c r="I1449" i="1"/>
  <c r="C1435" i="1" l="1"/>
  <c r="H1215" i="1"/>
  <c r="G1215" i="1"/>
  <c r="I23" i="3"/>
  <c r="D1214" i="1"/>
  <c r="H1214" i="1" s="1"/>
  <c r="I22" i="3"/>
  <c r="E175" i="5"/>
  <c r="D1152" i="1" s="1"/>
  <c r="E307" i="9"/>
  <c r="B307" i="9" s="1"/>
  <c r="E6" i="5"/>
  <c r="H990" i="1"/>
  <c r="G990" i="1"/>
  <c r="E21" i="9"/>
  <c r="B21" i="9" s="1"/>
  <c r="H148" i="1"/>
  <c r="G148" i="1"/>
  <c r="D2" i="1"/>
  <c r="H1408" i="1"/>
  <c r="G1408" i="1"/>
  <c r="G211" i="1"/>
  <c r="H211" i="1"/>
  <c r="H1481" i="1"/>
  <c r="G1481" i="1"/>
  <c r="H220" i="1"/>
  <c r="G220" i="1"/>
  <c r="G414" i="1"/>
  <c r="H414" i="1"/>
  <c r="E636" i="4"/>
  <c r="D630" i="1" s="1"/>
  <c r="D522" i="1"/>
  <c r="E635" i="4"/>
  <c r="D629" i="1" s="1"/>
  <c r="E289" i="4"/>
  <c r="I17" i="3"/>
  <c r="D147" i="1"/>
  <c r="I28" i="3"/>
  <c r="D1435" i="1"/>
  <c r="G1435" i="1" s="1"/>
  <c r="H1222" i="1"/>
  <c r="G1222" i="1"/>
  <c r="H985" i="1"/>
  <c r="G985" i="1"/>
  <c r="G453" i="1"/>
  <c r="H453" i="1"/>
  <c r="H1096" i="1"/>
  <c r="G1096" i="1"/>
  <c r="E316" i="9"/>
  <c r="B317" i="9"/>
  <c r="K1450" i="9"/>
  <c r="G313" i="9"/>
  <c r="E313" i="9" s="1"/>
  <c r="B313" i="9" s="1"/>
  <c r="I34" i="3"/>
  <c r="C1517" i="1"/>
  <c r="H19" i="9"/>
  <c r="E19" i="9" s="1"/>
  <c r="B19" i="9" s="1"/>
  <c r="H1056" i="1"/>
  <c r="G1056" i="1"/>
  <c r="G638" i="1"/>
  <c r="H638" i="1"/>
  <c r="G46" i="1"/>
  <c r="H46" i="1"/>
  <c r="D636" i="4"/>
  <c r="F528" i="4"/>
  <c r="C522" i="1"/>
  <c r="G346" i="1"/>
  <c r="H346" i="1"/>
  <c r="G619" i="1"/>
  <c r="H619" i="1"/>
  <c r="D635" i="4"/>
  <c r="G466" i="1"/>
  <c r="H466" i="1"/>
  <c r="H1154" i="1"/>
  <c r="G1154" i="1"/>
  <c r="E408" i="4"/>
  <c r="D403" i="1" s="1"/>
  <c r="D345" i="1"/>
  <c r="F141" i="6"/>
  <c r="G478" i="1"/>
  <c r="H478" i="1"/>
  <c r="H40" i="1"/>
  <c r="G40" i="1"/>
  <c r="H159" i="1"/>
  <c r="G159" i="1"/>
  <c r="H358" i="1"/>
  <c r="G358" i="1"/>
  <c r="H294" i="1"/>
  <c r="G294" i="1"/>
  <c r="F6" i="4"/>
  <c r="H16" i="3"/>
  <c r="D412" i="4"/>
  <c r="C2" i="1"/>
  <c r="H17" i="3"/>
  <c r="F151" i="4"/>
  <c r="D289" i="4"/>
  <c r="C147" i="1"/>
  <c r="E639" i="4"/>
  <c r="D407" i="1"/>
  <c r="D407" i="4"/>
  <c r="F298" i="4"/>
  <c r="C293" i="1"/>
  <c r="G509" i="1"/>
  <c r="H509" i="1"/>
  <c r="G312" i="9"/>
  <c r="E312" i="9" s="1"/>
  <c r="H1329" i="1"/>
  <c r="G1329" i="1"/>
  <c r="H9" i="3"/>
  <c r="H1183" i="1"/>
  <c r="G1183" i="1"/>
  <c r="F350" i="4"/>
  <c r="D408" i="4"/>
  <c r="C345" i="1"/>
  <c r="H637" i="1"/>
  <c r="G637" i="1"/>
  <c r="H22" i="3"/>
  <c r="F176" i="5"/>
  <c r="D175" i="5"/>
  <c r="G278" i="9" s="1"/>
  <c r="C1153" i="1"/>
  <c r="G587" i="1"/>
  <c r="H587" i="1"/>
  <c r="G120" i="1"/>
  <c r="H120" i="1"/>
  <c r="H306" i="1"/>
  <c r="G306" i="1"/>
  <c r="H1423" i="1"/>
  <c r="G1423" i="1"/>
  <c r="H102" i="1"/>
  <c r="G102" i="1"/>
  <c r="H1469" i="1"/>
  <c r="G1469" i="1"/>
  <c r="G523" i="1"/>
  <c r="H523" i="1"/>
  <c r="G574" i="1"/>
  <c r="H574" i="1"/>
  <c r="H1167" i="1"/>
  <c r="G1167" i="1"/>
  <c r="I21" i="3"/>
  <c r="D1046" i="1"/>
  <c r="H1046" i="1" s="1"/>
  <c r="C984" i="1"/>
  <c r="H1435" i="1" l="1"/>
  <c r="G1214" i="1"/>
  <c r="G284" i="9"/>
  <c r="E284" i="9" s="1"/>
  <c r="B284" i="9" s="1"/>
  <c r="F6" i="5"/>
  <c r="D984" i="1"/>
  <c r="H984" i="1" s="1"/>
  <c r="H278" i="9"/>
  <c r="E278" i="9" s="1"/>
  <c r="F408" i="4"/>
  <c r="C403" i="1"/>
  <c r="H1153" i="1"/>
  <c r="G1153" i="1"/>
  <c r="D413" i="4"/>
  <c r="F289" i="4"/>
  <c r="D291" i="4"/>
  <c r="C285" i="1"/>
  <c r="D290" i="4"/>
  <c r="F175" i="5"/>
  <c r="C1152" i="1"/>
  <c r="H293" i="1"/>
  <c r="G293" i="1"/>
  <c r="D639" i="4"/>
  <c r="F412" i="4"/>
  <c r="D414" i="4"/>
  <c r="C407" i="1"/>
  <c r="F636" i="4"/>
  <c r="C630" i="1"/>
  <c r="H1517" i="1"/>
  <c r="G1517" i="1"/>
  <c r="E413" i="4"/>
  <c r="E291" i="4"/>
  <c r="D287" i="1" s="1"/>
  <c r="D285" i="1"/>
  <c r="E290" i="4"/>
  <c r="D286" i="1" s="1"/>
  <c r="G1046" i="1"/>
  <c r="H345" i="1"/>
  <c r="G345" i="1"/>
  <c r="E311" i="9"/>
  <c r="B312" i="9"/>
  <c r="D633" i="1"/>
  <c r="F635" i="4"/>
  <c r="C629" i="1"/>
  <c r="I9" i="3"/>
  <c r="K3" i="9"/>
  <c r="F407" i="4"/>
  <c r="C402" i="1"/>
  <c r="H147" i="1"/>
  <c r="G147" i="1"/>
  <c r="G2" i="1"/>
  <c r="H2" i="1"/>
  <c r="G522" i="1"/>
  <c r="H522" i="1"/>
  <c r="H11" i="3"/>
  <c r="E277" i="9" l="1"/>
  <c r="H8" i="3"/>
  <c r="M3" i="9" s="1"/>
  <c r="G984" i="1"/>
  <c r="B278" i="9"/>
  <c r="N3" i="9"/>
  <c r="I11" i="3"/>
  <c r="G402" i="1"/>
  <c r="H402" i="1"/>
  <c r="G629" i="1"/>
  <c r="H629" i="1"/>
  <c r="G630" i="1"/>
  <c r="H630" i="1"/>
  <c r="H1152" i="1"/>
  <c r="G1152" i="1"/>
  <c r="G285" i="1"/>
  <c r="H285" i="1"/>
  <c r="E415" i="4"/>
  <c r="D410" i="1" s="1"/>
  <c r="E640" i="4"/>
  <c r="D408" i="1"/>
  <c r="E414" i="4"/>
  <c r="D409" i="1" s="1"/>
  <c r="F639" i="4"/>
  <c r="C633" i="1"/>
  <c r="F291" i="4"/>
  <c r="C287" i="1"/>
  <c r="G407" i="1"/>
  <c r="H407" i="1"/>
  <c r="G403" i="1"/>
  <c r="H403" i="1"/>
  <c r="F414" i="4"/>
  <c r="C409" i="1"/>
  <c r="F290" i="4"/>
  <c r="C286" i="1"/>
  <c r="F413" i="4"/>
  <c r="D415" i="4"/>
  <c r="D640" i="4"/>
  <c r="C408" i="1"/>
  <c r="I8" i="3" l="1"/>
  <c r="G408" i="1"/>
  <c r="H408" i="1"/>
  <c r="H286" i="1"/>
  <c r="G286" i="1"/>
  <c r="F415" i="4"/>
  <c r="C410" i="1"/>
  <c r="D642" i="4"/>
  <c r="F640" i="4"/>
  <c r="C634" i="1"/>
  <c r="G633" i="1"/>
  <c r="H633" i="1"/>
  <c r="G409" i="1"/>
  <c r="H409" i="1"/>
  <c r="E642" i="4"/>
  <c r="D634" i="1"/>
  <c r="E641" i="4"/>
  <c r="G287" i="1"/>
  <c r="H287" i="1"/>
  <c r="D641" i="4"/>
  <c r="D646" i="4" l="1"/>
  <c r="F642" i="4"/>
  <c r="C636" i="1"/>
  <c r="E645" i="4"/>
  <c r="D635" i="1"/>
  <c r="F641" i="4"/>
  <c r="D645" i="4"/>
  <c r="C635" i="1"/>
  <c r="E646" i="4"/>
  <c r="D636" i="1"/>
  <c r="G410" i="1"/>
  <c r="H410" i="1"/>
  <c r="G634" i="1"/>
  <c r="H634" i="1"/>
  <c r="G276" i="9" l="1"/>
  <c r="E276" i="9" s="1"/>
  <c r="B276" i="9" s="1"/>
  <c r="G635" i="1"/>
  <c r="H635" i="1"/>
  <c r="I18" i="3"/>
  <c r="D639" i="1"/>
  <c r="H18" i="3"/>
  <c r="F645" i="4"/>
  <c r="C639" i="1"/>
  <c r="G636" i="1"/>
  <c r="H636" i="1"/>
  <c r="I19" i="3"/>
  <c r="D640" i="1"/>
  <c r="H19" i="3"/>
  <c r="F646" i="4"/>
  <c r="C640" i="1"/>
  <c r="H7" i="3" l="1"/>
  <c r="J3" i="9" s="1"/>
  <c r="G639" i="1"/>
  <c r="H639" i="1"/>
  <c r="G640" i="1"/>
  <c r="H640" i="1"/>
  <c r="G274" i="9" l="1"/>
  <c r="M272" i="9"/>
  <c r="L272" i="9"/>
  <c r="H274" i="9"/>
  <c r="H18" i="9"/>
  <c r="G18" i="9"/>
  <c r="H17" i="9"/>
  <c r="I8" i="9"/>
  <c r="M15" i="9"/>
  <c r="I9" i="9"/>
  <c r="H16" i="9"/>
  <c r="J9" i="9"/>
  <c r="H15" i="9"/>
  <c r="K9" i="9"/>
  <c r="L15" i="9"/>
  <c r="K12" i="9"/>
  <c r="I11" i="9"/>
  <c r="I13" i="9"/>
  <c r="K10" i="9"/>
  <c r="G16" i="9"/>
  <c r="I5" i="9"/>
  <c r="K11" i="9"/>
  <c r="J17" i="9"/>
  <c r="J5" i="9"/>
  <c r="L16" i="9"/>
  <c r="K5" i="9"/>
  <c r="J10" i="9"/>
  <c r="I6" i="9"/>
  <c r="G17" i="9"/>
  <c r="J6" i="9"/>
  <c r="K6" i="9"/>
  <c r="J11" i="9"/>
  <c r="I17" i="9"/>
  <c r="K7" i="9"/>
  <c r="J12" i="9"/>
  <c r="J7" i="9"/>
  <c r="I12" i="9"/>
  <c r="J8" i="9"/>
  <c r="G15" i="9"/>
  <c r="K8" i="9"/>
  <c r="J13" i="9"/>
  <c r="I7" i="9"/>
  <c r="K13" i="9"/>
  <c r="M16" i="9"/>
  <c r="E15" i="9" l="1"/>
  <c r="F15" i="9"/>
  <c r="E18" i="9"/>
  <c r="B18" i="9" s="1"/>
  <c r="E10" i="9"/>
  <c r="B10" i="9" s="1"/>
  <c r="F272" i="9"/>
  <c r="B272" i="9" s="1"/>
  <c r="E7" i="9"/>
  <c r="B7" i="9" s="1"/>
  <c r="E274" i="9"/>
  <c r="E20" i="9" s="1"/>
  <c r="I7" i="3" s="1"/>
  <c r="E13" i="9"/>
  <c r="B13" i="9" s="1"/>
  <c r="E6" i="9"/>
  <c r="B6" i="9" s="1"/>
  <c r="E16" i="9"/>
  <c r="E8" i="9"/>
  <c r="B8" i="9" s="1"/>
  <c r="E9" i="9"/>
  <c r="B9" i="9" s="1"/>
  <c r="E12" i="9"/>
  <c r="B12" i="9" s="1"/>
  <c r="E17" i="9"/>
  <c r="B17" i="9" s="1"/>
  <c r="F16" i="9"/>
  <c r="E5" i="9"/>
  <c r="E11" i="9"/>
  <c r="B11" i="9" s="1"/>
  <c r="B274" i="9" l="1"/>
  <c r="B15" i="9"/>
  <c r="F14" i="9"/>
  <c r="F20" i="9"/>
  <c r="B16" i="9"/>
  <c r="B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<sst xmlns="http://schemas.openxmlformats.org/spreadsheetml/2006/main" count="4369" uniqueCount="3421">
  <si>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</si>
  <si>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</si>
  <si>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</si>
  <si>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</si>
  <si>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</si>
  <si>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</si>
  <si>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</si>
  <si>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</si>
  <si>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</si>
  <si>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</si>
  <si>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</si>
  <si>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</si>
  <si>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</si>
  <si>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</si>
  <si>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</si>
  <si>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</si>
  <si>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</si>
  <si>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</si>
  <si>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</si>
  <si>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</si>
  <si>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</si>
  <si>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</si>
  <si>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</si>
  <si>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</si>
  <si>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</si>
  <si>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</si>
  <si>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</si>
  <si>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</si>
  <si>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</si>
  <si>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</si>
  <si>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</si>
  <si>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ZVANE ČRNJE, ROVINJ</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</si>
  <si>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</si>
  <si>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</si>
  <si>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</si>
  <si>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</si>
  <si>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</si>
  <si>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</si>
  <si>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</si>
  <si>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</si>
  <si>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</si>
  <si>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</si>
  <si>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</si>
  <si>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</si>
  <si>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</si>
  <si>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</si>
  <si>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</si>
  <si>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</si>
  <si>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</si>
  <si>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17370 - SREDNJA ŠKOLA ZVANE ČRNJE, ROVINJ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</si>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</sst>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1463669.87</v>
      </c>
      <c r="D2" s="6">
        <f>'PR-RAS'!E6</f>
        <v>1769526.86</v>
      </c>
      <c r="E2" s="6">
        <v>0</v>
      </c>
      <c r="F2" s="6">
        <v>0</v>
      </c>
      <c r="G2" s="7">
        <f t="shared" ref="G2:G264" si="0">(B2/1000)*(C2*1+D2*2)</f>
        <v>5002.7235899999996</v>
      </c>
      <c r="H2" s="7">
        <f t="shared" ref="H2:H264" si="1">ABS(C2-ROUND(C2,0))+ABS(D2-ROUND(D2,0))</f>
        <v>0.26999999978579581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960308.19000000006</v>
      </c>
      <c r="D46" s="1">
        <f>'PR-RAS'!E50</f>
        <v>1077636.3699999999</v>
      </c>
      <c r="E46" s="1">
        <v>0</v>
      </c>
      <c r="F46" s="1">
        <v>0</v>
      </c>
      <c r="G46" s="2">
        <f t="shared" si="0"/>
        <v>140201.14184999999</v>
      </c>
      <c r="H46" s="2">
        <f t="shared" si="1"/>
        <v>0.55999999993946403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2279.79</v>
      </c>
      <c r="D58" s="1">
        <f>'PR-RAS'!E62</f>
        <v>2252.48</v>
      </c>
      <c r="E58" s="1">
        <v>0</v>
      </c>
      <c r="F58" s="1">
        <v>0</v>
      </c>
      <c r="G58" s="2">
        <f t="shared" si="0"/>
        <v>386.73075</v>
      </c>
      <c r="H58" s="2">
        <f t="shared" si="1"/>
        <v>0.69000000000005457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2279.79</v>
      </c>
      <c r="D59" s="1">
        <f>'PR-RAS'!E63</f>
        <v>2252.48</v>
      </c>
      <c r="E59" s="1">
        <v>0</v>
      </c>
      <c r="F59" s="1">
        <v>0</v>
      </c>
      <c r="G59" s="2">
        <f t="shared" si="0"/>
        <v>393.51550000000003</v>
      </c>
      <c r="H59" s="2">
        <f t="shared" si="1"/>
        <v>0.69000000000005457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952454.55</v>
      </c>
      <c r="D64" s="1">
        <f>'PR-RAS'!E68</f>
        <v>1046155.44</v>
      </c>
      <c r="E64" s="1">
        <v>0</v>
      </c>
      <c r="F64" s="1">
        <v>0</v>
      </c>
      <c r="G64" s="2">
        <f t="shared" si="0"/>
        <v>191820.22209</v>
      </c>
      <c r="H64" s="2">
        <f t="shared" si="1"/>
        <v>0.88999999989755452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951923.66</v>
      </c>
      <c r="D65" s="1">
        <f>'PR-RAS'!E69</f>
        <v>1045624.44</v>
      </c>
      <c r="E65" s="1">
        <v>0</v>
      </c>
      <c r="F65" s="1">
        <v>0</v>
      </c>
      <c r="G65" s="2">
        <f t="shared" si="0"/>
        <v>194763.04256</v>
      </c>
      <c r="H65" s="2">
        <f t="shared" si="1"/>
        <v>0.77999999991152436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530.89</v>
      </c>
      <c r="D66" s="1">
        <f>'PR-RAS'!E70</f>
        <v>531</v>
      </c>
      <c r="E66" s="1">
        <v>0</v>
      </c>
      <c r="F66" s="1">
        <v>0</v>
      </c>
      <c r="G66" s="2">
        <f t="shared" si="0"/>
        <v>103.53784999999999</v>
      </c>
      <c r="H66" s="2">
        <f t="shared" si="1"/>
        <v>0.11000000000001364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5039.49</v>
      </c>
      <c r="D70" s="1">
        <f>'PR-RAS'!E74</f>
        <v>29104.799999999999</v>
      </c>
      <c r="E70" s="1">
        <v>0</v>
      </c>
      <c r="F70" s="1">
        <v>0</v>
      </c>
      <c r="G70" s="2">
        <f t="shared" si="0"/>
        <v>4364.1872100000001</v>
      </c>
      <c r="H70" s="2">
        <f t="shared" si="1"/>
        <v>0.69000000000050932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5039.49</v>
      </c>
      <c r="D71" s="1">
        <f>'PR-RAS'!E75</f>
        <v>29104.799999999999</v>
      </c>
      <c r="E71" s="1">
        <v>0</v>
      </c>
      <c r="F71" s="1">
        <v>0</v>
      </c>
      <c r="G71" s="2">
        <f t="shared" si="0"/>
        <v>4427.4363000000003</v>
      </c>
      <c r="H71" s="2">
        <f t="shared" si="1"/>
        <v>0.69000000000050932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534.36</v>
      </c>
      <c r="D73" s="1">
        <f>'PR-RAS'!E77</f>
        <v>123.65</v>
      </c>
      <c r="E73" s="1">
        <v>0</v>
      </c>
      <c r="F73" s="1">
        <v>0</v>
      </c>
      <c r="G73" s="2">
        <f t="shared" si="0"/>
        <v>56.279520000000005</v>
      </c>
      <c r="H73" s="2">
        <f t="shared" si="1"/>
        <v>0.71000000000000796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534.36</v>
      </c>
      <c r="D74" s="1">
        <f>'PR-RAS'!E78</f>
        <v>123.65</v>
      </c>
      <c r="E74" s="1">
        <v>0</v>
      </c>
      <c r="F74" s="1">
        <v>0</v>
      </c>
      <c r="G74" s="2">
        <f t="shared" si="0"/>
        <v>57.06118</v>
      </c>
      <c r="H74" s="2">
        <f t="shared" si="1"/>
        <v>0.71000000000000796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1621.95</v>
      </c>
      <c r="D78" s="1">
        <f>'PR-RAS'!E82</f>
        <v>0.05</v>
      </c>
      <c r="E78" s="1">
        <v>0</v>
      </c>
      <c r="F78" s="1">
        <v>0</v>
      </c>
      <c r="G78" s="2">
        <f t="shared" si="0"/>
        <v>124.89784999999999</v>
      </c>
      <c r="H78" s="2">
        <f t="shared" si="1"/>
        <v>9.9999999999954528E-2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29.28</v>
      </c>
      <c r="D79" s="1">
        <f>'PR-RAS'!E83</f>
        <v>0.05</v>
      </c>
      <c r="E79" s="1">
        <v>0</v>
      </c>
      <c r="F79" s="1">
        <v>0</v>
      </c>
      <c r="G79" s="2">
        <f t="shared" si="0"/>
        <v>2.2916400000000001</v>
      </c>
      <c r="H79" s="2">
        <f t="shared" si="1"/>
        <v>0.33000000000000113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0.17</v>
      </c>
      <c r="D81" s="1">
        <f>'PR-RAS'!E85</f>
        <v>0.05</v>
      </c>
      <c r="E81" s="1">
        <v>0</v>
      </c>
      <c r="F81" s="1">
        <v>0</v>
      </c>
      <c r="G81" s="2">
        <f t="shared" si="0"/>
        <v>2.1600000000000001E-2</v>
      </c>
      <c r="H81" s="2">
        <f t="shared" si="1"/>
        <v>0.22000000000000003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29.11</v>
      </c>
      <c r="D83" s="1">
        <f>'PR-RAS'!E87</f>
        <v>0</v>
      </c>
      <c r="E83" s="1">
        <v>0</v>
      </c>
      <c r="F83" s="1">
        <v>0</v>
      </c>
      <c r="G83" s="2">
        <f t="shared" si="0"/>
        <v>2.3870200000000001</v>
      </c>
      <c r="H83" s="2">
        <f t="shared" si="1"/>
        <v>0.10999999999999943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1592.67</v>
      </c>
      <c r="D87" s="1">
        <f>'PR-RAS'!E91</f>
        <v>0</v>
      </c>
      <c r="E87" s="1">
        <v>0</v>
      </c>
      <c r="F87" s="1">
        <v>0</v>
      </c>
      <c r="G87" s="2">
        <f t="shared" si="0"/>
        <v>136.96961999999999</v>
      </c>
      <c r="H87" s="2">
        <f t="shared" si="1"/>
        <v>0.32999999999992724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1592.67</v>
      </c>
      <c r="D89" s="1">
        <f>'PR-RAS'!E93</f>
        <v>0</v>
      </c>
      <c r="E89" s="1">
        <v>0</v>
      </c>
      <c r="F89" s="1">
        <v>0</v>
      </c>
      <c r="G89" s="2">
        <f t="shared" si="0"/>
        <v>140.15495999999999</v>
      </c>
      <c r="H89" s="2">
        <f t="shared" si="1"/>
        <v>0.32999999999992724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355642.17000000004</v>
      </c>
      <c r="D120" s="1">
        <f>'PR-RAS'!E124</f>
        <v>538842.41</v>
      </c>
      <c r="E120" s="1">
        <v>0</v>
      </c>
      <c r="F120" s="1">
        <v>0</v>
      </c>
      <c r="G120" s="2">
        <f t="shared" si="0"/>
        <v>170565.91181000002</v>
      </c>
      <c r="H120" s="2">
        <f t="shared" si="1"/>
        <v>0.58000000007450581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341163.59</v>
      </c>
      <c r="D121" s="1">
        <f>'PR-RAS'!E125</f>
        <v>504088.31</v>
      </c>
      <c r="E121" s="1">
        <v>0</v>
      </c>
      <c r="F121" s="1">
        <v>0</v>
      </c>
      <c r="G121" s="2">
        <f t="shared" si="0"/>
        <v>161920.82519999999</v>
      </c>
      <c r="H121" s="2">
        <f t="shared" si="1"/>
        <v>0.71999999997206032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341163.59</v>
      </c>
      <c r="D123" s="1">
        <f>'PR-RAS'!E127</f>
        <v>504088.31</v>
      </c>
      <c r="E123" s="1">
        <v>0</v>
      </c>
      <c r="F123" s="1">
        <v>0</v>
      </c>
      <c r="G123" s="2">
        <f t="shared" si="0"/>
        <v>164619.50561999998</v>
      </c>
      <c r="H123" s="2">
        <f t="shared" si="1"/>
        <v>0.71999999997206032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14478.58</v>
      </c>
      <c r="D124" s="1">
        <f>'PR-RAS'!E128</f>
        <v>34754.1</v>
      </c>
      <c r="E124" s="1">
        <v>0</v>
      </c>
      <c r="F124" s="1">
        <v>0</v>
      </c>
      <c r="G124" s="2">
        <f t="shared" si="0"/>
        <v>10330.373939999999</v>
      </c>
      <c r="H124" s="2">
        <f t="shared" si="1"/>
        <v>0.51999999999861757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14478.58</v>
      </c>
      <c r="D125" s="1">
        <f>'PR-RAS'!E129</f>
        <v>34754.1</v>
      </c>
      <c r="E125" s="1">
        <v>0</v>
      </c>
      <c r="F125" s="1">
        <v>0</v>
      </c>
      <c r="G125" s="2">
        <f t="shared" si="0"/>
        <v>10414.360720000001</v>
      </c>
      <c r="H125" s="2">
        <f t="shared" si="1"/>
        <v>0.51999999999861757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144062.59999999998</v>
      </c>
      <c r="D129" s="1">
        <f>'PR-RAS'!E133</f>
        <v>148772.25</v>
      </c>
      <c r="E129" s="1">
        <v>0</v>
      </c>
      <c r="F129" s="1">
        <v>0</v>
      </c>
      <c r="G129" s="2">
        <f t="shared" si="0"/>
        <v>56525.7088</v>
      </c>
      <c r="H129" s="2">
        <f t="shared" si="1"/>
        <v>0.65000000002328306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144062.59999999998</v>
      </c>
      <c r="D130" s="1">
        <f>'PR-RAS'!E134</f>
        <v>148772.25</v>
      </c>
      <c r="E130" s="1">
        <v>0</v>
      </c>
      <c r="F130" s="1">
        <v>0</v>
      </c>
      <c r="G130" s="2">
        <f t="shared" si="0"/>
        <v>56967.315900000001</v>
      </c>
      <c r="H130" s="2">
        <f t="shared" si="1"/>
        <v>0.65000000002328306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141574.04999999999</v>
      </c>
      <c r="D131" s="1">
        <f>'PR-RAS'!E135</f>
        <v>148772.25</v>
      </c>
      <c r="E131" s="1">
        <v>0</v>
      </c>
      <c r="F131" s="1">
        <v>0</v>
      </c>
      <c r="G131" s="2">
        <f t="shared" si="0"/>
        <v>57085.411500000002</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2488.5500000000002</v>
      </c>
      <c r="D132" s="1">
        <f>'PR-RAS'!E136</f>
        <v>0</v>
      </c>
      <c r="E132" s="1">
        <v>0</v>
      </c>
      <c r="F132" s="1">
        <v>0</v>
      </c>
      <c r="G132" s="2">
        <f t="shared" si="0"/>
        <v>326.00005000000004</v>
      </c>
      <c r="H132" s="2">
        <f t="shared" si="1"/>
        <v>0.4499999999998181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2034.96</v>
      </c>
      <c r="D135" s="1">
        <f>'PR-RAS'!E139</f>
        <v>4275.78</v>
      </c>
      <c r="E135" s="1">
        <v>0</v>
      </c>
      <c r="F135" s="1">
        <v>0</v>
      </c>
      <c r="G135" s="2">
        <f t="shared" si="0"/>
        <v>1418.5936800000002</v>
      </c>
      <c r="H135" s="2">
        <f t="shared" si="1"/>
        <v>0.26000000000021828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2034.96</v>
      </c>
      <c r="D146" s="1">
        <f>'PR-RAS'!E150</f>
        <v>4275.78</v>
      </c>
      <c r="E146" s="1">
        <v>0</v>
      </c>
      <c r="F146" s="1">
        <v>0</v>
      </c>
      <c r="G146" s="2">
        <f t="shared" si="0"/>
        <v>1535.0454</v>
      </c>
      <c r="H146" s="2">
        <f t="shared" si="1"/>
        <v>0.26000000000021828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1467069.85</v>
      </c>
      <c r="D147" s="1">
        <f>'PR-RAS'!E151</f>
        <v>1745924.8299999998</v>
      </c>
      <c r="E147" s="1">
        <v>0</v>
      </c>
      <c r="F147" s="1">
        <v>0</v>
      </c>
      <c r="G147" s="2">
        <f t="shared" si="0"/>
        <v>724002.24845999992</v>
      </c>
      <c r="H147" s="2">
        <f t="shared" si="1"/>
        <v>0.32000000006519258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931726.52</v>
      </c>
      <c r="D148" s="1">
        <f>'PR-RAS'!E152</f>
        <v>1031955.8099999999</v>
      </c>
      <c r="E148" s="1">
        <v>0</v>
      </c>
      <c r="F148" s="1">
        <v>0</v>
      </c>
      <c r="G148" s="2">
        <f t="shared" si="0"/>
        <v>440358.80657999992</v>
      </c>
      <c r="H148" s="2">
        <f t="shared" si="1"/>
        <v>0.67000000004190952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773761.13</v>
      </c>
      <c r="D149" s="1">
        <f>'PR-RAS'!E153</f>
        <v>853837.24</v>
      </c>
      <c r="E149" s="1">
        <v>0</v>
      </c>
      <c r="F149" s="1">
        <v>0</v>
      </c>
      <c r="G149" s="2">
        <f t="shared" si="0"/>
        <v>367252.47027999995</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767139.79</v>
      </c>
      <c r="D150" s="1">
        <f>'PR-RAS'!E154</f>
        <v>853837.24</v>
      </c>
      <c r="E150" s="1">
        <v>0</v>
      </c>
      <c r="F150" s="1">
        <v>0</v>
      </c>
      <c r="G150" s="2">
        <f t="shared" si="0"/>
        <v>368747.32623000001</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6621.34</v>
      </c>
      <c r="D152" s="1">
        <f>'PR-RAS'!E156</f>
        <v>0</v>
      </c>
      <c r="E152" s="1">
        <v>0</v>
      </c>
      <c r="F152" s="1">
        <v>0</v>
      </c>
      <c r="G152" s="2">
        <f t="shared" si="0"/>
        <v>999.82233999999994</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29905.26</v>
      </c>
      <c r="D154" s="1">
        <f>'PR-RAS'!E158</f>
        <v>36632.980000000003</v>
      </c>
      <c r="E154" s="1">
        <v>0</v>
      </c>
      <c r="F154" s="1">
        <v>0</v>
      </c>
      <c r="G154" s="2">
        <f t="shared" si="0"/>
        <v>15785.19666</v>
      </c>
      <c r="H154" s="2">
        <f t="shared" si="1"/>
        <v>0.27999999999519787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128060.13</v>
      </c>
      <c r="D155" s="1">
        <f>'PR-RAS'!E159</f>
        <v>141485.59</v>
      </c>
      <c r="E155" s="1">
        <v>0</v>
      </c>
      <c r="F155" s="1">
        <v>0</v>
      </c>
      <c r="G155" s="2">
        <f t="shared" si="0"/>
        <v>63298.821739999999</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127947.57</v>
      </c>
      <c r="D157" s="1">
        <f>'PR-RAS'!E161</f>
        <v>141485.59</v>
      </c>
      <c r="E157" s="1">
        <v>0</v>
      </c>
      <c r="F157" s="1">
        <v>0</v>
      </c>
      <c r="G157" s="2">
        <f t="shared" si="0"/>
        <v>64103.324999999997</v>
      </c>
      <c r="H157" s="2">
        <f t="shared" si="1"/>
        <v>0.83999999999650754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112.56</v>
      </c>
      <c r="D158" s="1">
        <f>'PR-RAS'!E162</f>
        <v>0</v>
      </c>
      <c r="E158" s="1">
        <v>0</v>
      </c>
      <c r="F158" s="1">
        <v>0</v>
      </c>
      <c r="G158" s="2">
        <f t="shared" si="0"/>
        <v>17.67192</v>
      </c>
      <c r="H158" s="2">
        <f t="shared" si="1"/>
        <v>0.43999999999999773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531186.01</v>
      </c>
      <c r="D159" s="1">
        <f>'PR-RAS'!E163</f>
        <v>711731.64</v>
      </c>
      <c r="E159" s="1">
        <v>0</v>
      </c>
      <c r="F159" s="1">
        <v>0</v>
      </c>
      <c r="G159" s="2">
        <f t="shared" si="0"/>
        <v>308834.58782000002</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49411.59</v>
      </c>
      <c r="D160" s="1">
        <f>'PR-RAS'!E164</f>
        <v>57995.82</v>
      </c>
      <c r="E160" s="1">
        <v>0</v>
      </c>
      <c r="F160" s="1">
        <v>0</v>
      </c>
      <c r="G160" s="2">
        <f t="shared" si="0"/>
        <v>26299.113569999998</v>
      </c>
      <c r="H160" s="2">
        <f t="shared" si="1"/>
        <v>0.5900000000037835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11529.2</v>
      </c>
      <c r="D161" s="1">
        <f>'PR-RAS'!E165</f>
        <v>18777.57</v>
      </c>
      <c r="E161" s="1">
        <v>0</v>
      </c>
      <c r="F161" s="1">
        <v>0</v>
      </c>
      <c r="G161" s="2">
        <f t="shared" si="0"/>
        <v>7853.4943999999996</v>
      </c>
      <c r="H161" s="2">
        <f t="shared" si="1"/>
        <v>0.63000000000101863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34799.699999999997</v>
      </c>
      <c r="D162" s="1">
        <f>'PR-RAS'!E166</f>
        <v>37029.699999999997</v>
      </c>
      <c r="E162" s="1">
        <v>0</v>
      </c>
      <c r="F162" s="1">
        <v>0</v>
      </c>
      <c r="G162" s="2">
        <f t="shared" si="0"/>
        <v>17526.3151</v>
      </c>
      <c r="H162" s="2">
        <f t="shared" si="1"/>
        <v>0.60000000000582077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3082.69</v>
      </c>
      <c r="D163" s="1">
        <f>'PR-RAS'!E167</f>
        <v>2188.5500000000002</v>
      </c>
      <c r="E163" s="1">
        <v>0</v>
      </c>
      <c r="F163" s="1">
        <v>0</v>
      </c>
      <c r="G163" s="2">
        <f t="shared" si="0"/>
        <v>1208.4859800000002</v>
      </c>
      <c r="H163" s="2">
        <f t="shared" si="1"/>
        <v>0.75999999999976353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70065.740000000005</v>
      </c>
      <c r="D165" s="1">
        <f>'PR-RAS'!E169</f>
        <v>74277.959999999992</v>
      </c>
      <c r="E165" s="1">
        <v>0</v>
      </c>
      <c r="F165" s="1">
        <v>0</v>
      </c>
      <c r="G165" s="2">
        <f t="shared" si="0"/>
        <v>35853.952239999999</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23535.93</v>
      </c>
      <c r="D166" s="1">
        <f>'PR-RAS'!E170</f>
        <v>32936.93</v>
      </c>
      <c r="E166" s="1">
        <v>0</v>
      </c>
      <c r="F166" s="1">
        <v>0</v>
      </c>
      <c r="G166" s="2">
        <f t="shared" si="0"/>
        <v>14752.615350000002</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44644.86</v>
      </c>
      <c r="D168" s="1">
        <f>'PR-RAS'!E172</f>
        <v>38256</v>
      </c>
      <c r="E168" s="1">
        <v>0</v>
      </c>
      <c r="F168" s="1">
        <v>0</v>
      </c>
      <c r="G168" s="2">
        <f t="shared" si="0"/>
        <v>20233.195620000002</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559.04999999999995</v>
      </c>
      <c r="D169" s="1">
        <f>'PR-RAS'!E173</f>
        <v>1735.19</v>
      </c>
      <c r="E169" s="1">
        <v>0</v>
      </c>
      <c r="F169" s="1">
        <v>0</v>
      </c>
      <c r="G169" s="2">
        <f t="shared" si="0"/>
        <v>676.94424000000004</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1325.9</v>
      </c>
      <c r="D170" s="1">
        <f>'PR-RAS'!E174</f>
        <v>1026.81</v>
      </c>
      <c r="E170" s="1">
        <v>0</v>
      </c>
      <c r="F170" s="1">
        <v>0</v>
      </c>
      <c r="G170" s="2">
        <f t="shared" si="0"/>
        <v>571.13888000000009</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323.02999999999997</v>
      </c>
      <c r="E172" s="1">
        <v>0</v>
      </c>
      <c r="F172" s="1">
        <v>0</v>
      </c>
      <c r="G172" s="2">
        <f t="shared" si="0"/>
        <v>110.47626</v>
      </c>
      <c r="H172" s="2">
        <f t="shared" si="1"/>
        <v>2.9999999999972715E-2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387351.19</v>
      </c>
      <c r="D173" s="1">
        <f>'PR-RAS'!E177</f>
        <v>570476.15</v>
      </c>
      <c r="E173" s="1">
        <v>0</v>
      </c>
      <c r="F173" s="1">
        <v>0</v>
      </c>
      <c r="G173" s="2">
        <f t="shared" si="0"/>
        <v>262868.20027999999</v>
      </c>
      <c r="H173" s="2">
        <f t="shared" si="1"/>
        <v>0.34000000002561137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9639.24</v>
      </c>
      <c r="D174" s="1">
        <f>'PR-RAS'!E178</f>
        <v>26584.28</v>
      </c>
      <c r="E174" s="1">
        <v>0</v>
      </c>
      <c r="F174" s="1">
        <v>0</v>
      </c>
      <c r="G174" s="2">
        <f t="shared" si="0"/>
        <v>10865.749399999999</v>
      </c>
      <c r="H174" s="2">
        <f t="shared" si="1"/>
        <v>0.51999999999861757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3623.89</v>
      </c>
      <c r="D175" s="1">
        <f>'PR-RAS'!E179</f>
        <v>13955.74</v>
      </c>
      <c r="E175" s="1">
        <v>0</v>
      </c>
      <c r="F175" s="1">
        <v>0</v>
      </c>
      <c r="G175" s="2">
        <f t="shared" si="0"/>
        <v>5487.154379999999</v>
      </c>
      <c r="H175" s="2">
        <f t="shared" si="1"/>
        <v>0.37000000000034561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1091.6500000000001</v>
      </c>
      <c r="D176" s="1">
        <f>'PR-RAS'!E180</f>
        <v>181.83</v>
      </c>
      <c r="E176" s="1">
        <v>0</v>
      </c>
      <c r="F176" s="1">
        <v>0</v>
      </c>
      <c r="G176" s="2">
        <f t="shared" si="0"/>
        <v>254.67925000000002</v>
      </c>
      <c r="H176" s="2">
        <f t="shared" si="1"/>
        <v>0.51999999999989654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4638.78</v>
      </c>
      <c r="D177" s="1">
        <f>'PR-RAS'!E181</f>
        <v>4635.6899999999996</v>
      </c>
      <c r="E177" s="1">
        <v>0</v>
      </c>
      <c r="F177" s="1">
        <v>0</v>
      </c>
      <c r="G177" s="2">
        <f t="shared" si="0"/>
        <v>2448.1881599999997</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14830.43</v>
      </c>
      <c r="D178" s="1">
        <f>'PR-RAS'!E182</f>
        <v>18675.32</v>
      </c>
      <c r="E178" s="1">
        <v>0</v>
      </c>
      <c r="F178" s="1">
        <v>0</v>
      </c>
      <c r="G178" s="2">
        <f t="shared" si="0"/>
        <v>9236.0493900000001</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2557.3000000000002</v>
      </c>
      <c r="D179" s="1">
        <f>'PR-RAS'!E183</f>
        <v>2070.9</v>
      </c>
      <c r="E179" s="1">
        <v>0</v>
      </c>
      <c r="F179" s="1">
        <v>0</v>
      </c>
      <c r="G179" s="2">
        <f t="shared" si="0"/>
        <v>1192.4398000000001</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337319.82</v>
      </c>
      <c r="D180" s="1">
        <f>'PR-RAS'!E184</f>
        <v>491152.33</v>
      </c>
      <c r="E180" s="1">
        <v>0</v>
      </c>
      <c r="F180" s="1">
        <v>0</v>
      </c>
      <c r="G180" s="2">
        <f t="shared" si="0"/>
        <v>236212.78191999998</v>
      </c>
      <c r="H180" s="2">
        <f t="shared" si="1"/>
        <v>0.51000000000931323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2546.15</v>
      </c>
      <c r="D181" s="1">
        <f>'PR-RAS'!E185</f>
        <v>3202.02</v>
      </c>
      <c r="E181" s="1">
        <v>0</v>
      </c>
      <c r="F181" s="1">
        <v>0</v>
      </c>
      <c r="G181" s="2">
        <f t="shared" si="0"/>
        <v>1611.0342000000001</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11103.93</v>
      </c>
      <c r="D182" s="1">
        <f>'PR-RAS'!E186</f>
        <v>10018.040000000001</v>
      </c>
      <c r="E182" s="1">
        <v>0</v>
      </c>
      <c r="F182" s="1">
        <v>0</v>
      </c>
      <c r="G182" s="2">
        <f t="shared" si="0"/>
        <v>5636.3418099999999</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14671.27</v>
      </c>
      <c r="D183" s="1">
        <f>'PR-RAS'!E187</f>
        <v>2068</v>
      </c>
      <c r="E183" s="1">
        <v>0</v>
      </c>
      <c r="F183" s="1">
        <v>0</v>
      </c>
      <c r="G183" s="2">
        <f t="shared" si="0"/>
        <v>3422.9231399999999</v>
      </c>
      <c r="H183" s="2">
        <f t="shared" si="1"/>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9686.2200000000012</v>
      </c>
      <c r="D184" s="1">
        <f>'PR-RAS'!E188</f>
        <v>6913.71</v>
      </c>
      <c r="E184" s="1">
        <v>0</v>
      </c>
      <c r="F184" s="1">
        <v>0</v>
      </c>
      <c r="G184" s="2">
        <f t="shared" si="0"/>
        <v>4302.9961199999998</v>
      </c>
      <c r="H184" s="2">
        <f t="shared" si="1"/>
        <v>0.51000000000112777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1546.87</v>
      </c>
      <c r="D186" s="1">
        <f>'PR-RAS'!E190</f>
        <v>2228.0500000000002</v>
      </c>
      <c r="E186" s="1">
        <v>0</v>
      </c>
      <c r="F186" s="1">
        <v>0</v>
      </c>
      <c r="G186" s="2">
        <f t="shared" si="0"/>
        <v>1110.54945</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4465.68</v>
      </c>
      <c r="D189" s="1">
        <f>'PR-RAS'!E193</f>
        <v>4650.66</v>
      </c>
      <c r="E189" s="1">
        <v>0</v>
      </c>
      <c r="F189" s="1">
        <v>0</v>
      </c>
      <c r="G189" s="2">
        <f t="shared" si="0"/>
        <v>2588.1959999999999</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3390.65</v>
      </c>
      <c r="D190" s="1">
        <f>'PR-RAS'!E194</f>
        <v>0</v>
      </c>
      <c r="E190" s="1">
        <v>0</v>
      </c>
      <c r="F190" s="1">
        <v>0</v>
      </c>
      <c r="G190" s="2">
        <f t="shared" si="0"/>
        <v>640.83285000000001</v>
      </c>
      <c r="H190" s="2">
        <f t="shared" si="1"/>
        <v>0.34999999999990905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249.84</v>
      </c>
      <c r="D191" s="1">
        <f>'PR-RAS'!E195</f>
        <v>0</v>
      </c>
      <c r="E191" s="1">
        <v>0</v>
      </c>
      <c r="F191" s="1">
        <v>0</v>
      </c>
      <c r="G191" s="2">
        <f t="shared" si="0"/>
        <v>47.4696</v>
      </c>
      <c r="H191" s="2">
        <f t="shared" si="1"/>
        <v>0.15999999999999659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4157.32</v>
      </c>
      <c r="D192" s="1">
        <f>'PR-RAS'!E196</f>
        <v>1509.17</v>
      </c>
      <c r="E192" s="1">
        <v>0</v>
      </c>
      <c r="F192" s="1">
        <v>0</v>
      </c>
      <c r="G192" s="2">
        <f t="shared" si="0"/>
        <v>1370.55106</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4157.32</v>
      </c>
      <c r="D206" s="1">
        <f>'PR-RAS'!E210</f>
        <v>1509.17</v>
      </c>
      <c r="E206" s="1">
        <v>0</v>
      </c>
      <c r="F206" s="1">
        <v>0</v>
      </c>
      <c r="G206" s="2">
        <f t="shared" si="0"/>
        <v>1471.0102999999999</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1567.05</v>
      </c>
      <c r="D207" s="1">
        <f>'PR-RAS'!E211</f>
        <v>1509.04</v>
      </c>
      <c r="E207" s="1">
        <v>0</v>
      </c>
      <c r="F207" s="1">
        <v>0</v>
      </c>
      <c r="G207" s="2">
        <f t="shared" si="0"/>
        <v>944.53678000000002</v>
      </c>
      <c r="H207" s="2">
        <f t="shared" si="1"/>
        <v>8.9999999999918145E-2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41.79</v>
      </c>
      <c r="D208" s="1">
        <f>'PR-RAS'!E212</f>
        <v>0</v>
      </c>
      <c r="E208" s="1">
        <v>0</v>
      </c>
      <c r="F208" s="1">
        <v>0</v>
      </c>
      <c r="G208" s="2">
        <f t="shared" si="0"/>
        <v>8.6505299999999998</v>
      </c>
      <c r="H208" s="2">
        <f t="shared" si="1"/>
        <v>0.21000000000000085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2548.48</v>
      </c>
      <c r="D209" s="1">
        <f>'PR-RAS'!E213</f>
        <v>0.13</v>
      </c>
      <c r="E209" s="1">
        <v>0</v>
      </c>
      <c r="F209" s="1">
        <v>0</v>
      </c>
      <c r="G209" s="2">
        <f t="shared" si="0"/>
        <v>530.13792000000001</v>
      </c>
      <c r="H209" s="2">
        <f t="shared" si="1"/>
        <v>0.61000000000001819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117.17</v>
      </c>
      <c r="E220" s="1">
        <v>0</v>
      </c>
      <c r="F220" s="1">
        <v>0</v>
      </c>
      <c r="G220" s="2">
        <f t="shared" si="0"/>
        <v>51.320460000000004</v>
      </c>
      <c r="H220" s="2">
        <f t="shared" si="1"/>
        <v>0.17000000000000171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117.17</v>
      </c>
      <c r="E243" s="1">
        <v>0</v>
      </c>
      <c r="F243" s="1">
        <v>0</v>
      </c>
      <c r="G243" s="2">
        <f t="shared" si="0"/>
        <v>56.710279999999997</v>
      </c>
      <c r="H243" s="2">
        <f t="shared" si="1"/>
        <v>0.17000000000000171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117.17</v>
      </c>
      <c r="E244" s="1">
        <v>0</v>
      </c>
      <c r="F244" s="1">
        <v>0</v>
      </c>
      <c r="G244" s="2">
        <f t="shared" si="0"/>
        <v>56.94462</v>
      </c>
      <c r="H244" s="2">
        <f t="shared" si="1"/>
        <v>0.17000000000000171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611.04</v>
      </c>
      <c r="E259" s="1">
        <v>0</v>
      </c>
      <c r="F259" s="1">
        <v>0</v>
      </c>
      <c r="G259" s="2">
        <f t="shared" si="0"/>
        <v>315.29663999999997</v>
      </c>
      <c r="H259" s="2">
        <f t="shared" si="1"/>
        <v>3.999999999996362E-2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611.04</v>
      </c>
      <c r="E260" s="1">
        <v>0</v>
      </c>
      <c r="F260" s="1">
        <v>0</v>
      </c>
      <c r="G260" s="2">
        <f t="shared" si="0"/>
        <v>316.51871999999997</v>
      </c>
      <c r="H260" s="2">
        <f t="shared" si="1"/>
        <v>3.999999999996362E-2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611.04</v>
      </c>
      <c r="E262" s="1">
        <v>0</v>
      </c>
      <c r="F262" s="1">
        <v>0</v>
      </c>
      <c r="G262" s="2">
        <f t="shared" si="0"/>
        <v>318.96287999999998</v>
      </c>
      <c r="H262" s="2">
        <f t="shared" si="1"/>
        <v>3.999999999996362E-2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1467069.85</v>
      </c>
      <c r="D285" s="1">
        <f>'PR-RAS'!E289</f>
        <v>1745924.8299999998</v>
      </c>
      <c r="E285" s="1">
        <v>0</v>
      </c>
      <c r="F285" s="1">
        <v>0</v>
      </c>
      <c r="G285" s="2">
        <f t="shared" si="8"/>
        <v>1408333.1408399998</v>
      </c>
      <c r="H285" s="2">
        <f t="shared" si="9"/>
        <v>0.32000000006519258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23602.030000000261</v>
      </c>
      <c r="E286" s="1">
        <v>0</v>
      </c>
      <c r="F286" s="1">
        <v>0</v>
      </c>
      <c r="G286" s="2">
        <f t="shared" si="8"/>
        <v>13453.157100000148</v>
      </c>
      <c r="H286" s="2">
        <f t="shared" si="9"/>
        <v>3.0000000260770321E-2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3399.9799999999814</v>
      </c>
      <c r="D287" s="1">
        <f>'PR-RAS'!E291</f>
        <v>0</v>
      </c>
      <c r="E287" s="1">
        <v>0</v>
      </c>
      <c r="F287" s="1">
        <v>0</v>
      </c>
      <c r="G287" s="2">
        <f t="shared" si="8"/>
        <v>972.39427999999464</v>
      </c>
      <c r="H287" s="2">
        <f t="shared" si="9"/>
        <v>2.0000000018626451E-2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67928.820000000007</v>
      </c>
      <c r="D288" s="1">
        <f>'PR-RAS'!E292</f>
        <v>53144.2</v>
      </c>
      <c r="E288" s="1">
        <v>0</v>
      </c>
      <c r="F288" s="1">
        <v>0</v>
      </c>
      <c r="G288" s="2">
        <f t="shared" si="8"/>
        <v>50000.342139999993</v>
      </c>
      <c r="H288" s="2">
        <f t="shared" si="9"/>
        <v>0.3799999999901047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11261.24</v>
      </c>
      <c r="D345" s="1">
        <f>'PR-RAS'!E350</f>
        <v>21996.06</v>
      </c>
      <c r="E345" s="1">
        <v>0</v>
      </c>
      <c r="F345" s="1">
        <v>0</v>
      </c>
      <c r="G345" s="2">
        <f t="shared" si="8"/>
        <v>19007.155839999999</v>
      </c>
      <c r="H345" s="2">
        <f t="shared" si="9"/>
        <v>0.30000000000109139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11261.24</v>
      </c>
      <c r="D358" s="1">
        <f>'PR-RAS'!E363</f>
        <v>21996.06</v>
      </c>
      <c r="E358" s="1">
        <v>0</v>
      </c>
      <c r="F358" s="1">
        <v>0</v>
      </c>
      <c r="G358" s="2">
        <f t="shared" si="8"/>
        <v>19725.449519999998</v>
      </c>
      <c r="H358" s="2">
        <f t="shared" si="9"/>
        <v>0.30000000000109139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9588.59</v>
      </c>
      <c r="D364" s="1">
        <f>'PR-RAS'!E369</f>
        <v>20798.22</v>
      </c>
      <c r="E364" s="1">
        <v>0</v>
      </c>
      <c r="F364" s="1">
        <v>0</v>
      </c>
      <c r="G364" s="2">
        <f t="shared" si="8"/>
        <v>18580.16589</v>
      </c>
      <c r="H364" s="2">
        <f t="shared" si="9"/>
        <v>0.63000000000101863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4753.9799999999996</v>
      </c>
      <c r="D365" s="1">
        <f>'PR-RAS'!E370</f>
        <v>19293.22</v>
      </c>
      <c r="E365" s="1">
        <v>0</v>
      </c>
      <c r="F365" s="1">
        <v>0</v>
      </c>
      <c r="G365" s="2">
        <f t="shared" si="8"/>
        <v>15775.912879999998</v>
      </c>
      <c r="H365" s="2">
        <f t="shared" si="9"/>
        <v>0.24000000000160071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4834.6099999999997</v>
      </c>
      <c r="D366" s="1">
        <f>'PR-RAS'!E371</f>
        <v>0</v>
      </c>
      <c r="E366" s="1">
        <v>0</v>
      </c>
      <c r="F366" s="1">
        <v>0</v>
      </c>
      <c r="G366" s="2">
        <f t="shared" si="8"/>
        <v>1764.6326499999998</v>
      </c>
      <c r="H366" s="2">
        <f t="shared" si="9"/>
        <v>0.39000000000032742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1505</v>
      </c>
      <c r="E371" s="1">
        <v>0</v>
      </c>
      <c r="F371" s="1">
        <v>0</v>
      </c>
      <c r="G371" s="2">
        <f t="shared" si="8"/>
        <v>1113.7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1672.65</v>
      </c>
      <c r="D378" s="1">
        <f>'PR-RAS'!E383</f>
        <v>1197.8399999999999</v>
      </c>
      <c r="E378" s="1">
        <v>0</v>
      </c>
      <c r="F378" s="1">
        <v>0</v>
      </c>
      <c r="G378" s="2">
        <f t="shared" si="8"/>
        <v>1533.7604100000001</v>
      </c>
      <c r="H378" s="2">
        <f t="shared" si="9"/>
        <v>0.50999999999999091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1672.65</v>
      </c>
      <c r="D379" s="1">
        <f>'PR-RAS'!E384</f>
        <v>1197.8399999999999</v>
      </c>
      <c r="E379" s="1">
        <v>0</v>
      </c>
      <c r="F379" s="1">
        <v>0</v>
      </c>
      <c r="G379" s="2">
        <f t="shared" si="8"/>
        <v>1537.8287399999999</v>
      </c>
      <c r="H379" s="2">
        <f t="shared" si="9"/>
        <v>0.50999999999999091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11261.24</v>
      </c>
      <c r="D403" s="1">
        <f>'PR-RAS'!E408</f>
        <v>21996.06</v>
      </c>
      <c r="E403" s="1">
        <v>0</v>
      </c>
      <c r="F403" s="1">
        <v>0</v>
      </c>
      <c r="G403" s="2">
        <f t="shared" si="8"/>
        <v>22211.850720000002</v>
      </c>
      <c r="H403" s="2">
        <f t="shared" si="9"/>
        <v>0.30000000000109139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1463669.87</v>
      </c>
      <c r="D407" s="1">
        <f>'PR-RAS'!E412</f>
        <v>1769526.86</v>
      </c>
      <c r="E407" s="1">
        <v>0</v>
      </c>
      <c r="F407" s="1">
        <v>0</v>
      </c>
      <c r="G407" s="2">
        <f t="shared" si="8"/>
        <v>2031105.7775400002</v>
      </c>
      <c r="H407" s="2">
        <f t="shared" si="9"/>
        <v>0.26999999978579581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1478331.09</v>
      </c>
      <c r="D408" s="1">
        <f>'PR-RAS'!E413</f>
        <v>1767920.89</v>
      </c>
      <c r="E408" s="1">
        <v>0</v>
      </c>
      <c r="F408" s="1">
        <v>0</v>
      </c>
      <c r="G408" s="2">
        <f t="shared" si="8"/>
        <v>2040768.35809</v>
      </c>
      <c r="H408" s="2">
        <f t="shared" si="9"/>
        <v>0.20000000018626451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1605.9700000002049</v>
      </c>
      <c r="E409" s="1">
        <v>0</v>
      </c>
      <c r="F409" s="1">
        <v>0</v>
      </c>
      <c r="G409" s="2">
        <f t="shared" si="8"/>
        <v>1310.4715200001672</v>
      </c>
      <c r="H409" s="2">
        <f t="shared" si="9"/>
        <v>2.9999999795109034E-2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14661.219999999972</v>
      </c>
      <c r="D410" s="1">
        <f>'PR-RAS'!E415</f>
        <v>0</v>
      </c>
      <c r="E410" s="1">
        <v>0</v>
      </c>
      <c r="F410" s="1">
        <v>0</v>
      </c>
      <c r="G410" s="2">
        <f t="shared" si="8"/>
        <v>5996.4389799999881</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67928.820000000007</v>
      </c>
      <c r="D411" s="1">
        <f>'PR-RAS'!E416</f>
        <v>53144.2</v>
      </c>
      <c r="E411" s="1">
        <v>0</v>
      </c>
      <c r="F411" s="1">
        <v>0</v>
      </c>
      <c r="G411" s="2">
        <f t="shared" si="8"/>
        <v>71429.060199999993</v>
      </c>
      <c r="H411" s="2">
        <f t="shared" si="9"/>
        <v>0.3799999999901047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1463669.87</v>
      </c>
      <c r="D633" s="1">
        <f>'PR-RAS'!E639</f>
        <v>1769526.86</v>
      </c>
      <c r="E633" s="1">
        <v>0</v>
      </c>
      <c r="F633" s="1">
        <v>0</v>
      </c>
      <c r="G633" s="2">
        <f t="shared" si="10"/>
        <v>3161721.3088799999</v>
      </c>
      <c r="H633" s="2">
        <f t="shared" si="11"/>
        <v>0.26999999978579581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1478331.09</v>
      </c>
      <c r="D634" s="1">
        <f>'PR-RAS'!E640</f>
        <v>1767920.89</v>
      </c>
      <c r="E634" s="1">
        <v>0</v>
      </c>
      <c r="F634" s="1">
        <v>0</v>
      </c>
      <c r="G634" s="2">
        <f t="shared" si="10"/>
        <v>3173971.4267100003</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1605.9700000002049</v>
      </c>
      <c r="E635" s="1">
        <v>0</v>
      </c>
      <c r="F635" s="1">
        <v>0</v>
      </c>
      <c r="G635" s="2">
        <f t="shared" si="10"/>
        <v>2036.3699600002599</v>
      </c>
      <c r="H635" s="2">
        <f t="shared" si="11"/>
        <v>2.9999999795109034E-2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14661.219999999972</v>
      </c>
      <c r="D636" s="1">
        <f>'PR-RAS'!E642</f>
        <v>0</v>
      </c>
      <c r="E636" s="1">
        <v>0</v>
      </c>
      <c r="F636" s="1">
        <v>0</v>
      </c>
      <c r="G636" s="2">
        <f t="shared" si="10"/>
        <v>9309.8746999999821</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67928.820000000007</v>
      </c>
      <c r="D637" s="1">
        <f>'PR-RAS'!E643</f>
        <v>53144.2</v>
      </c>
      <c r="E637" s="1">
        <v>0</v>
      </c>
      <c r="F637" s="1">
        <v>0</v>
      </c>
      <c r="G637" s="2">
        <f t="shared" si="10"/>
        <v>110802.15192</v>
      </c>
      <c r="H637" s="2">
        <f t="shared" si="11"/>
        <v>0.3799999999901047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53267.600000000035</v>
      </c>
      <c r="D639" s="1">
        <f>'PR-RAS'!E645</f>
        <v>54750.170000000202</v>
      </c>
      <c r="E639" s="1">
        <v>0</v>
      </c>
      <c r="F639" s="1">
        <v>0</v>
      </c>
      <c r="G639" s="2">
        <f t="shared" si="10"/>
        <v>103845.94572000028</v>
      </c>
      <c r="H639" s="2">
        <f t="shared" si="11"/>
        <v>0.57000000016705599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84789.88</v>
      </c>
      <c r="D641" s="1">
        <f>'PR-RAS'!E647</f>
        <v>92022.98</v>
      </c>
      <c r="E641" s="1">
        <v>0</v>
      </c>
      <c r="F641" s="1">
        <v>0</v>
      </c>
      <c r="G641" s="2">
        <f t="shared" si="10"/>
        <v>172054.93759999998</v>
      </c>
      <c r="H641" s="2">
        <f t="shared" si="11"/>
        <v>0.13999999999941792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71803.5</v>
      </c>
      <c r="D642" s="1">
        <f>'PR-RAS'!E649</f>
        <v>52115.96</v>
      </c>
      <c r="E642" s="1">
        <v>0</v>
      </c>
      <c r="F642" s="1">
        <v>0</v>
      </c>
      <c r="G642" s="2">
        <f t="shared" si="10"/>
        <v>112838.70421999999</v>
      </c>
      <c r="H642" s="2">
        <f t="shared" si="11"/>
        <v>0.54000000000087311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1499659.01</v>
      </c>
      <c r="D643" s="1">
        <f>'PR-RAS'!E650</f>
        <v>1813301.06</v>
      </c>
      <c r="E643" s="1">
        <v>0</v>
      </c>
      <c r="F643" s="1">
        <v>0</v>
      </c>
      <c r="G643" s="2">
        <f t="shared" si="10"/>
        <v>3291059.6454599998</v>
      </c>
      <c r="H643" s="2">
        <f t="shared" si="11"/>
        <v>7.000000006519258E-2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1519346.55</v>
      </c>
      <c r="D644" s="1">
        <f>'PR-RAS'!E651</f>
        <v>1804099.31</v>
      </c>
      <c r="E644" s="1">
        <v>0</v>
      </c>
      <c r="F644" s="1">
        <v>0</v>
      </c>
      <c r="G644" s="2">
        <f t="shared" si="10"/>
        <v>3297011.5443100003</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52115.959999999963</v>
      </c>
      <c r="D645" s="1">
        <f>'PR-RAS'!E652</f>
        <v>61317.709999999963</v>
      </c>
      <c r="E645" s="1">
        <v>0</v>
      </c>
      <c r="F645" s="1">
        <v>0</v>
      </c>
      <c r="G645" s="2">
        <f t="shared" si="10"/>
        <v>112539.88871999993</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54</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700.23</v>
      </c>
      <c r="D663" s="1">
        <f>'PR-RAS'!E670</f>
        <v>359.83</v>
      </c>
      <c r="E663" s="1">
        <v>0</v>
      </c>
      <c r="F663" s="1">
        <v>0</v>
      </c>
      <c r="G663" s="2">
        <f t="shared" si="10"/>
        <v>939.96717999999998</v>
      </c>
      <c r="H663" s="2">
        <f t="shared" si="11"/>
        <v>0.40000000000003411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1579.56</v>
      </c>
      <c r="D664" s="1">
        <f>'PR-RAS'!E671</f>
        <v>1892.65</v>
      </c>
      <c r="E664" s="1">
        <v>0</v>
      </c>
      <c r="F664" s="1">
        <v>0</v>
      </c>
      <c r="G664" s="2">
        <f t="shared" si="10"/>
        <v>3556.9021800000005</v>
      </c>
      <c r="H664" s="2">
        <f t="shared" si="11"/>
        <v>0.78999999999996362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943735.18</v>
      </c>
      <c r="D668" s="1">
        <f>'PR-RAS'!E675</f>
        <v>1042704.44</v>
      </c>
      <c r="E668" s="1">
        <v>0</v>
      </c>
      <c r="F668" s="1">
        <v>0</v>
      </c>
      <c r="G668" s="2">
        <f t="shared" si="10"/>
        <v>2020439.0880200001</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8188.48</v>
      </c>
      <c r="D669" s="1">
        <f>'PR-RAS'!E676</f>
        <v>2920</v>
      </c>
      <c r="E669" s="1">
        <v>0</v>
      </c>
      <c r="F669" s="1">
        <v>0</v>
      </c>
      <c r="G669" s="2">
        <f t="shared" si="10"/>
        <v>9371.0246399999996</v>
      </c>
      <c r="H669" s="2">
        <f t="shared" si="11"/>
        <v>0.47999999999956344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530.89</v>
      </c>
      <c r="D670" s="1">
        <f>'PR-RAS'!E677</f>
        <v>531</v>
      </c>
      <c r="E670" s="1">
        <v>0</v>
      </c>
      <c r="F670" s="1">
        <v>0</v>
      </c>
      <c r="G670" s="2">
        <f t="shared" si="10"/>
        <v>1065.6434099999999</v>
      </c>
      <c r="H670" s="2">
        <f t="shared" si="11"/>
        <v>0.11000000000001364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5039.49</v>
      </c>
      <c r="D687" s="1">
        <f>'PR-RAS'!E694</f>
        <v>29104.799999999999</v>
      </c>
      <c r="E687" s="1">
        <v>0</v>
      </c>
      <c r="F687" s="1">
        <v>0</v>
      </c>
      <c r="G687" s="2">
        <f t="shared" si="10"/>
        <v>43388.875740000003</v>
      </c>
      <c r="H687" s="2">
        <f t="shared" si="11"/>
        <v>0.69000000000050932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2083.7800000000002</v>
      </c>
      <c r="E709" s="1">
        <v>0</v>
      </c>
      <c r="F709" s="1">
        <v>0</v>
      </c>
      <c r="G709" s="2">
        <f t="shared" si="10"/>
        <v>2950.6324800000002</v>
      </c>
      <c r="H709" s="2">
        <f t="shared" si="11"/>
        <v>0.21999999999979991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1400.24</v>
      </c>
      <c r="D710" s="1">
        <f>'PR-RAS'!E717</f>
        <v>3162.71</v>
      </c>
      <c r="E710" s="1">
        <v>0</v>
      </c>
      <c r="F710" s="1">
        <v>0</v>
      </c>
      <c r="G710" s="2">
        <f t="shared" si="10"/>
        <v>5477.4929399999992</v>
      </c>
      <c r="H710" s="2">
        <f t="shared" si="11"/>
        <v>0.52999999999997272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34799.699999999997</v>
      </c>
      <c r="D711" s="1">
        <f>'PR-RAS'!E718</f>
        <v>37029.699999999997</v>
      </c>
      <c r="E711" s="1">
        <v>0</v>
      </c>
      <c r="F711" s="1">
        <v>0</v>
      </c>
      <c r="G711" s="2">
        <f t="shared" si="10"/>
        <v>77289.960999999996</v>
      </c>
      <c r="H711" s="2">
        <f t="shared" si="11"/>
        <v>0.60000000000582077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22168.81</v>
      </c>
      <c r="D715" s="1">
        <f>'PR-RAS'!E722</f>
        <v>29023.65</v>
      </c>
      <c r="E715" s="1">
        <v>0</v>
      </c>
      <c r="F715" s="1">
        <v>0</v>
      </c>
      <c r="G715" s="2">
        <f t="shared" si="10"/>
        <v>57274.302539999997</v>
      </c>
      <c r="H715" s="2">
        <f t="shared" si="11"/>
        <v>0.53999999999723514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19.91</v>
      </c>
      <c r="D716" s="1">
        <f>'PR-RAS'!E723</f>
        <v>0</v>
      </c>
      <c r="E716" s="1">
        <v>0</v>
      </c>
      <c r="F716" s="1">
        <v>0</v>
      </c>
      <c r="G716" s="2">
        <f t="shared" si="10"/>
        <v>14.23565</v>
      </c>
      <c r="H716" s="2">
        <f t="shared" si="11"/>
        <v>8.9999999999999858E-2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367907.24999999994</v>
      </c>
      <c r="D984" s="6">
        <f>BILANCA!E6</f>
        <v>385095.36</v>
      </c>
      <c r="E984" s="6">
        <v>0</v>
      </c>
      <c r="F984" s="6">
        <v>0</v>
      </c>
      <c r="G984" s="7">
        <f t="shared" ref="G984:G1241" si="22">B984/1000*C984+B984/500*D984</f>
        <v>1138.0979699999998</v>
      </c>
      <c r="H984" s="7">
        <f t="shared" si="19"/>
        <v>0.6099999999278225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223945.03999999992</v>
      </c>
      <c r="D985" s="1">
        <f>BILANCA!E7</f>
        <v>223184.20999999996</v>
      </c>
      <c r="E985" s="1">
        <v>0</v>
      </c>
      <c r="F985" s="1">
        <v>0</v>
      </c>
      <c r="G985" s="2">
        <f t="shared" si="22"/>
        <v>1340.6269199999997</v>
      </c>
      <c r="H985" s="2">
        <f t="shared" si="19"/>
        <v>0.24999999988358468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223945.03999999992</v>
      </c>
      <c r="D990" s="1">
        <f>BILANCA!E12</f>
        <v>223184.20999999996</v>
      </c>
      <c r="E990" s="1">
        <v>0</v>
      </c>
      <c r="F990" s="1">
        <v>0</v>
      </c>
      <c r="G990" s="2">
        <f t="shared" si="22"/>
        <v>4692.1942199999994</v>
      </c>
      <c r="H990" s="2">
        <f t="shared" si="19"/>
        <v>0.24999999988358468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186133.39999999997</v>
      </c>
      <c r="D991" s="1">
        <f>BILANCA!E13</f>
        <v>179566.02000000002</v>
      </c>
      <c r="E991" s="1">
        <v>0</v>
      </c>
      <c r="F991" s="1">
        <v>0</v>
      </c>
      <c r="G991" s="2">
        <f t="shared" si="22"/>
        <v>4362.1235200000001</v>
      </c>
      <c r="H991" s="2">
        <f t="shared" si="19"/>
        <v>0.41999999998370185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515356.93</v>
      </c>
      <c r="D993" s="1">
        <f>BILANCA!E15</f>
        <v>515356.93</v>
      </c>
      <c r="E993" s="1">
        <v>0</v>
      </c>
      <c r="F993" s="1">
        <v>0</v>
      </c>
      <c r="G993" s="2">
        <f t="shared" si="22"/>
        <v>15460.707900000001</v>
      </c>
      <c r="H993" s="2">
        <f t="shared" si="19"/>
        <v>0.14000000001396984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329223.53000000003</v>
      </c>
      <c r="D996" s="1">
        <f>BILANCA!E18</f>
        <v>335790.91</v>
      </c>
      <c r="E996" s="1">
        <v>0</v>
      </c>
      <c r="F996" s="1">
        <v>0</v>
      </c>
      <c r="G996" s="2">
        <f t="shared" si="22"/>
        <v>13010.46955</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34497.589999999967</v>
      </c>
      <c r="D997" s="1">
        <f>BILANCA!E19</f>
        <v>40290.619999999937</v>
      </c>
      <c r="E997" s="1">
        <v>0</v>
      </c>
      <c r="F997" s="1">
        <v>0</v>
      </c>
      <c r="G997" s="2">
        <f t="shared" si="22"/>
        <v>1611.103619999998</v>
      </c>
      <c r="H997" s="2">
        <f t="shared" si="19"/>
        <v>0.79000000009546056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170031.7</v>
      </c>
      <c r="D998" s="1">
        <f>BILANCA!E20</f>
        <v>189641.76</v>
      </c>
      <c r="E998" s="1">
        <v>0</v>
      </c>
      <c r="F998" s="1">
        <v>0</v>
      </c>
      <c r="G998" s="2">
        <f t="shared" si="22"/>
        <v>8239.7283000000007</v>
      </c>
      <c r="H998" s="2">
        <f t="shared" si="19"/>
        <v>0.53999999997904524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7067.02</v>
      </c>
      <c r="D999" s="1">
        <f>BILANCA!E21</f>
        <v>7067.01</v>
      </c>
      <c r="E999" s="1">
        <v>0</v>
      </c>
      <c r="F999" s="1">
        <v>0</v>
      </c>
      <c r="G999" s="2">
        <f t="shared" si="22"/>
        <v>339.21664000000004</v>
      </c>
      <c r="H999" s="2">
        <f t="shared" si="19"/>
        <v>3.0000000000654836E-2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825.01</v>
      </c>
      <c r="D1000" s="1">
        <f>BILANCA!E22</f>
        <v>825.02</v>
      </c>
      <c r="E1000" s="1">
        <v>0</v>
      </c>
      <c r="F1000" s="1">
        <v>0</v>
      </c>
      <c r="G1000" s="2">
        <f t="shared" si="22"/>
        <v>42.075850000000003</v>
      </c>
      <c r="H1000" s="2">
        <f t="shared" si="19"/>
        <v>2.9999999999972715E-2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721.36</v>
      </c>
      <c r="D1001" s="1">
        <f>BILANCA!E23</f>
        <v>721.36</v>
      </c>
      <c r="E1001" s="1">
        <v>0</v>
      </c>
      <c r="F1001" s="1">
        <v>0</v>
      </c>
      <c r="G1001" s="2">
        <f t="shared" si="22"/>
        <v>38.953440000000001</v>
      </c>
      <c r="H1001" s="2">
        <f t="shared" si="19"/>
        <v>0.72000000000002728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7871.77</v>
      </c>
      <c r="D1002" s="1">
        <f>BILANCA!E24</f>
        <v>7871.77</v>
      </c>
      <c r="E1002" s="1">
        <v>0</v>
      </c>
      <c r="F1002" s="1">
        <v>0</v>
      </c>
      <c r="G1002" s="2">
        <f t="shared" si="22"/>
        <v>448.69089000000008</v>
      </c>
      <c r="H1002" s="2">
        <f t="shared" si="19"/>
        <v>0.45999999999912689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2381.09</v>
      </c>
      <c r="D1003" s="1">
        <f>BILANCA!E25</f>
        <v>2381.12</v>
      </c>
      <c r="E1003" s="1">
        <v>0</v>
      </c>
      <c r="F1003" s="1">
        <v>0</v>
      </c>
      <c r="G1003" s="2">
        <f t="shared" si="22"/>
        <v>142.86660000000001</v>
      </c>
      <c r="H1003" s="2">
        <f t="shared" si="19"/>
        <v>0.21000000000003638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73633.95</v>
      </c>
      <c r="D1004" s="1">
        <f>BILANCA!E26</f>
        <v>75138.899999999994</v>
      </c>
      <c r="E1004" s="1">
        <v>0</v>
      </c>
      <c r="F1004" s="1">
        <v>0</v>
      </c>
      <c r="G1004" s="2">
        <f t="shared" si="22"/>
        <v>4702.1467499999999</v>
      </c>
      <c r="H1004" s="2">
        <f t="shared" si="19"/>
        <v>0.15000000000873115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228034.31</v>
      </c>
      <c r="D1006" s="1">
        <f>BILANCA!E28</f>
        <v>243356.32</v>
      </c>
      <c r="E1006" s="1">
        <v>0</v>
      </c>
      <c r="F1006" s="1">
        <v>0</v>
      </c>
      <c r="G1006" s="2">
        <f t="shared" si="22"/>
        <v>16439.17985</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3314.0499999999993</v>
      </c>
      <c r="D1013" s="1">
        <f>BILANCA!E35</f>
        <v>3327.5700000000033</v>
      </c>
      <c r="E1013" s="1">
        <v>0</v>
      </c>
      <c r="F1013" s="1">
        <v>0</v>
      </c>
      <c r="G1013" s="2">
        <f t="shared" si="22"/>
        <v>299.07570000000021</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26177.89</v>
      </c>
      <c r="D1014" s="1">
        <f>BILANCA!E36</f>
        <v>27375.72</v>
      </c>
      <c r="E1014" s="1">
        <v>0</v>
      </c>
      <c r="F1014" s="1">
        <v>0</v>
      </c>
      <c r="G1014" s="2">
        <f t="shared" si="22"/>
        <v>2508.8092299999998</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3926.65</v>
      </c>
      <c r="D1015" s="1">
        <f>BILANCA!E37</f>
        <v>3926.65</v>
      </c>
      <c r="E1015" s="1">
        <v>0</v>
      </c>
      <c r="F1015" s="1">
        <v>0</v>
      </c>
      <c r="G1015" s="2">
        <f t="shared" si="22"/>
        <v>376.95839999999998</v>
      </c>
      <c r="H1015" s="2">
        <f t="shared" si="19"/>
        <v>0.6999999999998181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26790.49</v>
      </c>
      <c r="D1018" s="1">
        <f>BILANCA!E40</f>
        <v>27974.799999999999</v>
      </c>
      <c r="E1018" s="1">
        <v>0</v>
      </c>
      <c r="F1018" s="1">
        <v>0</v>
      </c>
      <c r="G1018" s="2">
        <f t="shared" si="22"/>
        <v>2895.9031500000001</v>
      </c>
      <c r="H1018" s="2">
        <f t="shared" si="19"/>
        <v>0.69000000000232831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6045.32</v>
      </c>
      <c r="D1025" s="1">
        <f>BILANCA!E47</f>
        <v>6045.28</v>
      </c>
      <c r="E1025" s="1">
        <v>0</v>
      </c>
      <c r="F1025" s="1">
        <v>0</v>
      </c>
      <c r="G1025" s="2">
        <f t="shared" si="22"/>
        <v>761.70695999999998</v>
      </c>
      <c r="H1025" s="2">
        <f t="shared" si="19"/>
        <v>0.5999999999994543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6045.32</v>
      </c>
      <c r="D1028" s="1">
        <f>BILANCA!E50</f>
        <v>6045.28</v>
      </c>
      <c r="E1028" s="1">
        <v>0</v>
      </c>
      <c r="F1028" s="1">
        <v>0</v>
      </c>
      <c r="G1028" s="2">
        <f t="shared" si="22"/>
        <v>816.1146</v>
      </c>
      <c r="H1028" s="2">
        <f t="shared" si="19"/>
        <v>0.5999999999994543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25318.25</v>
      </c>
      <c r="D1032" s="1">
        <f>BILANCA!E54</f>
        <v>26344.9</v>
      </c>
      <c r="E1032" s="1">
        <v>0</v>
      </c>
      <c r="F1032" s="1">
        <v>0</v>
      </c>
      <c r="G1032" s="2">
        <f t="shared" si="22"/>
        <v>3822.3944500000002</v>
      </c>
      <c r="H1032" s="2">
        <f t="shared" si="19"/>
        <v>0.34999999999854481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25318.25</v>
      </c>
      <c r="D1033" s="1">
        <f>BILANCA!E55</f>
        <v>26344.9</v>
      </c>
      <c r="E1033" s="1">
        <v>0</v>
      </c>
      <c r="F1033" s="1">
        <v>0</v>
      </c>
      <c r="G1033" s="2">
        <f t="shared" si="22"/>
        <v>3900.4025000000001</v>
      </c>
      <c r="H1033" s="2">
        <f t="shared" si="19"/>
        <v>0.34999999999854481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143962.21000000002</v>
      </c>
      <c r="D1046" s="1">
        <f>BILANCA!E68</f>
        <v>161911.15</v>
      </c>
      <c r="E1046" s="1">
        <v>0</v>
      </c>
      <c r="F1046" s="1">
        <v>0</v>
      </c>
      <c r="G1046" s="2">
        <f t="shared" si="22"/>
        <v>29470.424129999999</v>
      </c>
      <c r="H1046" s="2">
        <f t="shared" si="19"/>
        <v>0.36000000001513399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52115.96</v>
      </c>
      <c r="D1047" s="1">
        <f>BILANCA!E69</f>
        <v>61317.71</v>
      </c>
      <c r="E1047" s="1">
        <v>0</v>
      </c>
      <c r="F1047" s="1">
        <v>0</v>
      </c>
      <c r="G1047" s="2">
        <f t="shared" si="22"/>
        <v>11184.088319999999</v>
      </c>
      <c r="H1047" s="2">
        <f t="shared" si="19"/>
        <v>0.33000000000174623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52115.96</v>
      </c>
      <c r="D1048" s="1">
        <f>BILANCA!E70</f>
        <v>61317.71</v>
      </c>
      <c r="E1048" s="1">
        <v>0</v>
      </c>
      <c r="F1048" s="1">
        <v>0</v>
      </c>
      <c r="G1048" s="2">
        <f t="shared" si="22"/>
        <v>11358.8397</v>
      </c>
      <c r="H1048" s="2">
        <f t="shared" si="19"/>
        <v>0.33000000000174623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52115.96</v>
      </c>
      <c r="D1050" s="1">
        <f>BILANCA!E72</f>
        <v>61317.71</v>
      </c>
      <c r="E1050" s="1">
        <v>0</v>
      </c>
      <c r="F1050" s="1">
        <v>0</v>
      </c>
      <c r="G1050" s="2">
        <f t="shared" si="22"/>
        <v>11708.34246</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5770.4500000000007</v>
      </c>
      <c r="D1056" s="1">
        <f>BILANCA!E78</f>
        <v>7085.4599999999991</v>
      </c>
      <c r="E1056" s="1">
        <v>0</v>
      </c>
      <c r="F1056" s="1">
        <v>0</v>
      </c>
      <c r="G1056" s="2">
        <f t="shared" si="22"/>
        <v>1455.72001</v>
      </c>
      <c r="H1056" s="2">
        <f t="shared" si="19"/>
        <v>0.90999999999985448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680.27</v>
      </c>
      <c r="D1062" s="1">
        <f>BILANCA!E84</f>
        <v>680.27</v>
      </c>
      <c r="E1062" s="1">
        <v>0</v>
      </c>
      <c r="F1062" s="1">
        <v>0</v>
      </c>
      <c r="G1062" s="2">
        <f t="shared" si="22"/>
        <v>161.22398999999999</v>
      </c>
      <c r="H1062" s="2">
        <f t="shared" si="19"/>
        <v>0.53999999999996362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5090.18</v>
      </c>
      <c r="D1064" s="1">
        <f>BILANCA!E86</f>
        <v>6405.19</v>
      </c>
      <c r="E1064" s="1">
        <v>0</v>
      </c>
      <c r="F1064" s="1">
        <v>0</v>
      </c>
      <c r="G1064" s="2">
        <f t="shared" si="22"/>
        <v>1449.9453599999999</v>
      </c>
      <c r="H1064" s="2">
        <f t="shared" si="19"/>
        <v>0.36999999999989086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1285.92</v>
      </c>
      <c r="D1124" s="1">
        <f>BILANCA!E146</f>
        <v>1485</v>
      </c>
      <c r="E1124" s="1">
        <v>0</v>
      </c>
      <c r="F1124" s="1">
        <v>0</v>
      </c>
      <c r="G1124" s="2">
        <f t="shared" si="22"/>
        <v>600.08471999999995</v>
      </c>
      <c r="H1124" s="2">
        <f t="shared" si="23"/>
        <v>7.999999999992724E-2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1.94</v>
      </c>
      <c r="D1126" s="1">
        <f>BILANCA!E148</f>
        <v>1.94</v>
      </c>
      <c r="E1126" s="1">
        <v>0</v>
      </c>
      <c r="F1126" s="1">
        <v>0</v>
      </c>
      <c r="G1126" s="2">
        <f t="shared" si="22"/>
        <v>0.83225999999999978</v>
      </c>
      <c r="H1126" s="2">
        <f t="shared" si="23"/>
        <v>0.12000000000000011</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796.34</v>
      </c>
      <c r="D1136" s="1">
        <f>BILANCA!E158</f>
        <v>995.42</v>
      </c>
      <c r="E1136" s="1">
        <v>0</v>
      </c>
      <c r="F1136" s="1">
        <v>0</v>
      </c>
      <c r="G1136" s="2">
        <f t="shared" si="22"/>
        <v>426.43853999999999</v>
      </c>
      <c r="H1136" s="2">
        <f t="shared" si="23"/>
        <v>0.75999999999999091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298.63</v>
      </c>
      <c r="D1137" s="1">
        <f>BILANCA!E159</f>
        <v>298.63</v>
      </c>
      <c r="E1137" s="1">
        <v>0</v>
      </c>
      <c r="F1137" s="1">
        <v>0</v>
      </c>
      <c r="G1137" s="2">
        <f t="shared" si="22"/>
        <v>137.96706</v>
      </c>
      <c r="H1137" s="2">
        <f t="shared" si="23"/>
        <v>0.74000000000000909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189.01</v>
      </c>
      <c r="D1138" s="1">
        <f>BILANCA!E160</f>
        <v>189.01</v>
      </c>
      <c r="E1138" s="1">
        <v>0</v>
      </c>
      <c r="F1138" s="1">
        <v>0</v>
      </c>
      <c r="G1138" s="2">
        <f t="shared" si="22"/>
        <v>87.889650000000003</v>
      </c>
      <c r="H1138" s="2">
        <f t="shared" si="23"/>
        <v>1.999999999998181E-2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84789.88</v>
      </c>
      <c r="D1148" s="1">
        <f>BILANCA!E170</f>
        <v>92022.98</v>
      </c>
      <c r="E1148" s="1">
        <v>0</v>
      </c>
      <c r="F1148" s="1">
        <v>0</v>
      </c>
      <c r="G1148" s="2">
        <f t="shared" si="22"/>
        <v>44357.9136</v>
      </c>
      <c r="H1148" s="2">
        <f t="shared" si="23"/>
        <v>0.13999999999941792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84789.88</v>
      </c>
      <c r="D1149" s="1">
        <f>BILANCA!E171</f>
        <v>92022.98</v>
      </c>
      <c r="E1149" s="1">
        <v>0</v>
      </c>
      <c r="F1149" s="1">
        <v>0</v>
      </c>
      <c r="G1149" s="2">
        <f t="shared" si="22"/>
        <v>44626.74944</v>
      </c>
      <c r="H1149" s="2">
        <f t="shared" si="23"/>
        <v>0.13999999999941792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367907.24999999994</v>
      </c>
      <c r="D1152" s="1">
        <f>BILANCA!E175</f>
        <v>385095.35999999993</v>
      </c>
      <c r="E1152" s="1">
        <v>0</v>
      </c>
      <c r="F1152" s="1">
        <v>0</v>
      </c>
      <c r="G1152" s="2">
        <f t="shared" si="22"/>
        <v>192338.55692999996</v>
      </c>
      <c r="H1152" s="2">
        <f t="shared" si="23"/>
        <v>0.60999999986961484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90036.349999999991</v>
      </c>
      <c r="D1153" s="1">
        <f>BILANCA!E176</f>
        <v>106304.65999999999</v>
      </c>
      <c r="E1153" s="1">
        <v>0</v>
      </c>
      <c r="F1153" s="1">
        <v>0</v>
      </c>
      <c r="G1153" s="2">
        <f t="shared" si="22"/>
        <v>51449.763899999998</v>
      </c>
      <c r="H1153" s="2">
        <f t="shared" si="23"/>
        <v>0.69000000000232831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90036.349999999991</v>
      </c>
      <c r="D1154" s="1">
        <f>BILANCA!E177</f>
        <v>105763.48</v>
      </c>
      <c r="E1154" s="1">
        <v>0</v>
      </c>
      <c r="F1154" s="1">
        <v>0</v>
      </c>
      <c r="G1154" s="2">
        <f t="shared" si="22"/>
        <v>51567.326010000004</v>
      </c>
      <c r="H1154" s="2">
        <f t="shared" si="23"/>
        <v>0.82999999998719431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80293.25</v>
      </c>
      <c r="D1155" s="1">
        <f>BILANCA!E178</f>
        <v>88452.37</v>
      </c>
      <c r="E1155" s="1">
        <v>0</v>
      </c>
      <c r="F1155" s="1">
        <v>0</v>
      </c>
      <c r="G1155" s="2">
        <f t="shared" si="22"/>
        <v>44238.054279999997</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4606.93</v>
      </c>
      <c r="D1156" s="1">
        <f>BILANCA!E179</f>
        <v>10719.6</v>
      </c>
      <c r="E1156" s="1">
        <v>0</v>
      </c>
      <c r="F1156" s="1">
        <v>0</v>
      </c>
      <c r="G1156" s="2">
        <f t="shared" si="22"/>
        <v>4505.9804899999999</v>
      </c>
      <c r="H1156" s="2">
        <f t="shared" si="23"/>
        <v>0.46999999999934516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115.05</v>
      </c>
      <c r="D1157" s="1">
        <f>BILANCA!E180</f>
        <v>47.81</v>
      </c>
      <c r="E1157" s="1">
        <v>0</v>
      </c>
      <c r="F1157" s="1">
        <v>0</v>
      </c>
      <c r="G1157" s="2">
        <f t="shared" si="22"/>
        <v>36.656579999999998</v>
      </c>
      <c r="H1157" s="2">
        <f t="shared" si="23"/>
        <v>0.23999999999999488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115.05</v>
      </c>
      <c r="D1160" s="1">
        <f>BILANCA!E183</f>
        <v>47.81</v>
      </c>
      <c r="E1160" s="1">
        <v>0</v>
      </c>
      <c r="F1160" s="1">
        <v>0</v>
      </c>
      <c r="G1160" s="2">
        <f t="shared" si="22"/>
        <v>37.288589999999999</v>
      </c>
      <c r="H1160" s="2">
        <f t="shared" si="23"/>
        <v>0.23999999999999488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5021.12</v>
      </c>
      <c r="D1165" s="1">
        <f>BILANCA!E188</f>
        <v>6543.7</v>
      </c>
      <c r="E1165" s="1">
        <v>0</v>
      </c>
      <c r="F1165" s="1">
        <v>0</v>
      </c>
      <c r="G1165" s="2">
        <f t="shared" si="22"/>
        <v>3295.7506399999997</v>
      </c>
      <c r="H1165" s="2">
        <f t="shared" si="23"/>
        <v>0.42000000000007276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541.17999999999995</v>
      </c>
      <c r="E1166" s="1">
        <v>0</v>
      </c>
      <c r="F1166" s="1">
        <v>0</v>
      </c>
      <c r="G1166" s="2">
        <f t="shared" si="22"/>
        <v>198.07187999999996</v>
      </c>
      <c r="H1166" s="2">
        <f t="shared" si="23"/>
        <v>0.17999999999994998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277870.89999999997</v>
      </c>
      <c r="D1214" s="1">
        <f>BILANCA!E237</f>
        <v>278790.69999999995</v>
      </c>
      <c r="E1214" s="1">
        <v>0</v>
      </c>
      <c r="F1214" s="1">
        <v>0</v>
      </c>
      <c r="G1214" s="2">
        <f t="shared" si="22"/>
        <v>192989.48129999998</v>
      </c>
      <c r="H1214" s="2">
        <f t="shared" si="23"/>
        <v>0.40000000008149073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223945</v>
      </c>
      <c r="D1215" s="1">
        <f>BILANCA!E238</f>
        <v>223184.16999999998</v>
      </c>
      <c r="E1215" s="1">
        <v>0</v>
      </c>
      <c r="F1215" s="1">
        <v>0</v>
      </c>
      <c r="G1215" s="2">
        <f t="shared" si="22"/>
        <v>155512.69488000002</v>
      </c>
      <c r="H1215" s="2">
        <f t="shared" si="23"/>
        <v>0.16999999998370185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223945</v>
      </c>
      <c r="D1216" s="1">
        <f>BILANCA!E239</f>
        <v>223184.16999999998</v>
      </c>
      <c r="E1216" s="1">
        <v>0</v>
      </c>
      <c r="F1216" s="1">
        <v>0</v>
      </c>
      <c r="G1216" s="2">
        <f t="shared" si="22"/>
        <v>156183.00821999999</v>
      </c>
      <c r="H1216" s="2">
        <f t="shared" si="23"/>
        <v>0.16999999998370185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143334.94</v>
      </c>
      <c r="D1217" s="1">
        <f>BILANCA!E240</f>
        <v>137208.85999999999</v>
      </c>
      <c r="E1217" s="1">
        <v>0</v>
      </c>
      <c r="F1217" s="1">
        <v>0</v>
      </c>
      <c r="G1217" s="2">
        <f t="shared" si="22"/>
        <v>97754.122440000006</v>
      </c>
      <c r="H1217" s="2">
        <f t="shared" si="23"/>
        <v>0.20000000001164153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80610.06</v>
      </c>
      <c r="D1218" s="1">
        <f>BILANCA!E241</f>
        <v>85975.31</v>
      </c>
      <c r="E1218" s="1">
        <v>0</v>
      </c>
      <c r="F1218" s="1">
        <v>0</v>
      </c>
      <c r="G1218" s="2">
        <f t="shared" si="22"/>
        <v>59351.759799999993</v>
      </c>
      <c r="H1218" s="2">
        <f t="shared" si="23"/>
        <v>0.36999999999534339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53267.6</v>
      </c>
      <c r="D1222" s="1">
        <f>BILANCA!E245</f>
        <v>54750.17</v>
      </c>
      <c r="E1222" s="1">
        <v>0</v>
      </c>
      <c r="F1222" s="1">
        <v>0</v>
      </c>
      <c r="G1222" s="2">
        <f t="shared" si="22"/>
        <v>38901.537660000002</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64528.84</v>
      </c>
      <c r="D1223" s="1">
        <f>BILANCA!E246</f>
        <v>76746.23</v>
      </c>
      <c r="E1223" s="1">
        <v>0</v>
      </c>
      <c r="F1223" s="1">
        <v>0</v>
      </c>
      <c r="G1223" s="2">
        <f t="shared" si="22"/>
        <v>52325.111999999994</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64528.84</v>
      </c>
      <c r="D1224" s="1">
        <f>BILANCA!E247</f>
        <v>76746.23</v>
      </c>
      <c r="E1224" s="1">
        <v>0</v>
      </c>
      <c r="F1224" s="1">
        <v>0</v>
      </c>
      <c r="G1224" s="2">
        <f t="shared" si="22"/>
        <v>52543.133299999994</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11261.24</v>
      </c>
      <c r="D1227" s="1">
        <f>BILANCA!E250</f>
        <v>21996.06</v>
      </c>
      <c r="E1227" s="1">
        <v>0</v>
      </c>
      <c r="F1227" s="1">
        <v>0</v>
      </c>
      <c r="G1227" s="2">
        <f t="shared" si="22"/>
        <v>13481.81984</v>
      </c>
      <c r="H1227" s="2">
        <f t="shared" si="23"/>
        <v>0.30000000000109139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11261.24</v>
      </c>
      <c r="D1229" s="1">
        <f>BILANCA!E252</f>
        <v>21996.06</v>
      </c>
      <c r="E1229" s="1">
        <v>0</v>
      </c>
      <c r="F1229" s="1">
        <v>0</v>
      </c>
      <c r="G1229" s="2">
        <f t="shared" si="22"/>
        <v>13592.326560000001</v>
      </c>
      <c r="H1229" s="2">
        <f t="shared" si="23"/>
        <v>0.30000000000109139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658.3</v>
      </c>
      <c r="D1232" s="1">
        <f>BILANCA!E255</f>
        <v>856.36</v>
      </c>
      <c r="E1232" s="1">
        <v>0</v>
      </c>
      <c r="F1232" s="1">
        <v>0</v>
      </c>
      <c r="G1232" s="2">
        <f t="shared" si="22"/>
        <v>590.38398000000007</v>
      </c>
      <c r="H1232" s="2">
        <f t="shared" si="23"/>
        <v>0.65999999999996817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22514.58</v>
      </c>
      <c r="D1236" s="1">
        <f>BILANCA!E259</f>
        <v>21320.11</v>
      </c>
      <c r="E1236" s="1">
        <v>0</v>
      </c>
      <c r="F1236" s="1">
        <v>0</v>
      </c>
      <c r="G1236" s="2">
        <f t="shared" si="22"/>
        <v>16484.164400000001</v>
      </c>
      <c r="H1236" s="2">
        <f t="shared" si="23"/>
        <v>0.52999999999883585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22514.58</v>
      </c>
      <c r="D1237" s="1">
        <f>BILANCA!E260</f>
        <v>21320.11</v>
      </c>
      <c r="E1237" s="1">
        <v>0</v>
      </c>
      <c r="F1237" s="1">
        <v>0</v>
      </c>
      <c r="G1237" s="2">
        <f t="shared" si="22"/>
        <v>16549.319200000002</v>
      </c>
      <c r="H1237" s="2">
        <f t="shared" si="23"/>
        <v>0.52999999999883585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1285.92</v>
      </c>
      <c r="D1241" s="1">
        <f>BILANCA!E265</f>
        <v>1485</v>
      </c>
      <c r="E1241" s="1">
        <v>0</v>
      </c>
      <c r="F1241" s="1">
        <v>0</v>
      </c>
      <c r="G1241" s="2">
        <f t="shared" si="22"/>
        <v>1098.02736</v>
      </c>
      <c r="H1241" s="2">
        <f t="shared" si="23"/>
        <v>7.999999999992724E-2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4237.0200000000004</v>
      </c>
      <c r="D1244" s="1">
        <f>BILANCA!E268</f>
        <v>5758.58</v>
      </c>
      <c r="E1244" s="1">
        <v>0</v>
      </c>
      <c r="F1244" s="1">
        <v>0</v>
      </c>
      <c r="G1244" s="2">
        <f t="shared" si="24"/>
        <v>4111.8409799999999</v>
      </c>
      <c r="H1244" s="2">
        <f t="shared" si="23"/>
        <v>0.44000000000050932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646</v>
      </c>
      <c r="D1245" s="1">
        <f>BILANCA!E269</f>
        <v>646</v>
      </c>
      <c r="E1245" s="1">
        <v>0</v>
      </c>
      <c r="F1245" s="1">
        <v>0</v>
      </c>
      <c r="G1245" s="2">
        <f t="shared" si="24"/>
        <v>507.75600000000003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207.16</v>
      </c>
      <c r="D1247" s="1">
        <f>BILANCA!E271</f>
        <v>0.61</v>
      </c>
      <c r="E1247" s="1">
        <v>0</v>
      </c>
      <c r="F1247" s="1">
        <v>0</v>
      </c>
      <c r="G1247" s="2">
        <f t="shared" si="24"/>
        <v>55.012320000000003</v>
      </c>
      <c r="H1247" s="2">
        <f t="shared" si="23"/>
        <v>0.5499999999999966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90036.35</v>
      </c>
      <c r="D1264" s="1">
        <f>BILANCA!E288</f>
        <v>105763.48</v>
      </c>
      <c r="E1264" s="1">
        <v>0</v>
      </c>
      <c r="F1264" s="1">
        <v>0</v>
      </c>
      <c r="G1264" s="2">
        <f t="shared" si="24"/>
        <v>84739.290110000016</v>
      </c>
      <c r="H1264" s="2">
        <f t="shared" si="23"/>
        <v>0.83000000000174623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541.17999999999995</v>
      </c>
      <c r="E1266" s="1">
        <v>0</v>
      </c>
      <c r="F1266" s="1">
        <v>0</v>
      </c>
      <c r="G1266" s="2">
        <f t="shared" si="24"/>
        <v>306.30787999999995</v>
      </c>
      <c r="H1266" s="2">
        <f t="shared" si="23"/>
        <v>0.17999999999994998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138.1</v>
      </c>
      <c r="D1271" s="1">
        <f>BILANCA!E295</f>
        <v>139.12</v>
      </c>
      <c r="E1271" s="1">
        <v>0</v>
      </c>
      <c r="F1271" s="1">
        <v>0</v>
      </c>
      <c r="G1271" s="2">
        <f t="shared" si="24"/>
        <v>119.90591999999998</v>
      </c>
      <c r="H1271" s="2">
        <f t="shared" si="23"/>
        <v>0.21999999999999886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4883.0200000000004</v>
      </c>
      <c r="D1274" s="1">
        <f>BILANCA!E298</f>
        <v>6404.58</v>
      </c>
      <c r="E1274" s="1">
        <v>0</v>
      </c>
      <c r="F1274" s="1">
        <v>0</v>
      </c>
      <c r="G1274" s="2">
        <f t="shared" si="24"/>
        <v>5148.4243799999995</v>
      </c>
      <c r="H1274" s="2">
        <f t="shared" si="23"/>
        <v>0.44000000000050932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1478331.09</v>
      </c>
      <c r="D1408" s="1">
        <f>'RAS-funkcijski'!E114</f>
        <v>1767920.89</v>
      </c>
      <c r="E1408" s="1">
        <v>0</v>
      </c>
      <c r="F1408" s="1">
        <v>0</v>
      </c>
      <c r="G1408" s="2">
        <f t="shared" si="24"/>
        <v>551559.01569999999</v>
      </c>
      <c r="H1408" s="2">
        <f t="shared" si="27"/>
        <v>0.20000000018626451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1478331.09</v>
      </c>
      <c r="D1412" s="1">
        <f>'RAS-funkcijski'!E118</f>
        <v>1767920.89</v>
      </c>
      <c r="E1412" s="1">
        <v>0</v>
      </c>
      <c r="F1412" s="1">
        <v>0</v>
      </c>
      <c r="G1412" s="2">
        <f t="shared" si="24"/>
        <v>571615.70718000003</v>
      </c>
      <c r="H1412" s="2">
        <f t="shared" si="27"/>
        <v>0.20000000018626451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1478331.09</v>
      </c>
      <c r="D1414" s="1">
        <f>'RAS-funkcijski'!E120</f>
        <v>1767920.89</v>
      </c>
      <c r="E1414" s="1">
        <v>0</v>
      </c>
      <c r="F1414" s="1">
        <v>0</v>
      </c>
      <c r="G1414" s="2">
        <f t="shared" si="24"/>
        <v>581644.05292000005</v>
      </c>
      <c r="H1414" s="2">
        <f t="shared" si="27"/>
        <v>0.20000000018626451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1478331.09</v>
      </c>
      <c r="D1435" s="13">
        <f>'RAS-funkcijski'!E141</f>
        <v>1767920.89</v>
      </c>
      <c r="E1435" s="13">
        <v>0</v>
      </c>
      <c r="F1435" s="13">
        <v>0</v>
      </c>
      <c r="G1435" s="14">
        <f t="shared" si="24"/>
        <v>686941.68319000001</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315.88</v>
      </c>
      <c r="D1436" s="6">
        <f>'P-VRIO'!E5</f>
        <v>0</v>
      </c>
      <c r="E1436" s="6">
        <v>0</v>
      </c>
      <c r="F1436" s="6">
        <v>0</v>
      </c>
      <c r="G1436" s="7">
        <f t="shared" si="24"/>
        <v>0.31587999999999999</v>
      </c>
      <c r="H1436" s="7">
        <f t="shared" si="27"/>
        <v>0.12000000000000455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315.88</v>
      </c>
      <c r="D1453" s="1">
        <f>'P-VRIO'!E22</f>
        <v>0</v>
      </c>
      <c r="E1453" s="1">
        <v>0</v>
      </c>
      <c r="F1453" s="1">
        <v>0</v>
      </c>
      <c r="G1453" s="2">
        <f t="shared" si="24"/>
        <v>5.6858399999999998</v>
      </c>
      <c r="H1453" s="2">
        <f t="shared" si="27"/>
        <v>0.12000000000000455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315.88</v>
      </c>
      <c r="D1454" s="1">
        <f>'P-VRIO'!E23</f>
        <v>0</v>
      </c>
      <c r="E1454" s="1">
        <v>0</v>
      </c>
      <c r="F1454" s="1">
        <v>0</v>
      </c>
      <c r="G1454" s="2">
        <f t="shared" si="24"/>
        <v>6.0017199999999997</v>
      </c>
      <c r="H1454" s="2">
        <f t="shared" si="27"/>
        <v>0.12000000000000455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315.88</v>
      </c>
      <c r="D1456" s="1">
        <f>'P-VRIO'!E25</f>
        <v>0</v>
      </c>
      <c r="E1456" s="1">
        <v>0</v>
      </c>
      <c r="F1456" s="1">
        <v>0</v>
      </c>
      <c r="G1456" s="2">
        <f t="shared" si="24"/>
        <v>6.6334800000000005</v>
      </c>
      <c r="H1456" s="2">
        <f t="shared" si="27"/>
        <v>0.12000000000000455</v>
      </c>
      <c r="I1456" s="10">
        <f t="shared" si="30"/>
        <v>0.79601760000003019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90036.35</v>
      </c>
      <c r="D1480" s="6"/>
      <c r="E1480" s="6">
        <v>0</v>
      </c>
      <c r="F1480" s="6">
        <v>0</v>
      </c>
      <c r="G1480" s="7">
        <f t="shared" ref="G1480:G1580" si="34">B1480/1000*C1480</f>
        <v>90.036350000000013</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2777742.1999999997</v>
      </c>
      <c r="D1481" s="1">
        <v>0</v>
      </c>
      <c r="E1481" s="1">
        <v>0</v>
      </c>
      <c r="F1481" s="1">
        <v>0</v>
      </c>
      <c r="G1481" s="2">
        <f t="shared" si="34"/>
        <v>5555.4843999999994</v>
      </c>
      <c r="H1481" s="2">
        <f t="shared" si="35"/>
        <v>0.19999999972060323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2755746.1399999997</v>
      </c>
      <c r="D1483" s="1">
        <v>0</v>
      </c>
      <c r="E1483" s="1">
        <v>0</v>
      </c>
      <c r="F1483" s="1">
        <v>0</v>
      </c>
      <c r="G1483" s="2">
        <f t="shared" si="34"/>
        <v>11022.984559999999</v>
      </c>
      <c r="H1483" s="2">
        <f t="shared" si="35"/>
        <v>0.13999999966472387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2038032.41</v>
      </c>
      <c r="D1484" s="1">
        <v>0</v>
      </c>
      <c r="E1484" s="1">
        <v>0</v>
      </c>
      <c r="F1484" s="1">
        <v>0</v>
      </c>
      <c r="G1484" s="2">
        <f t="shared" si="34"/>
        <v>10190.162049999999</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712663.35</v>
      </c>
      <c r="D1485" s="1">
        <v>0</v>
      </c>
      <c r="E1485" s="1">
        <v>0</v>
      </c>
      <c r="F1485" s="1">
        <v>0</v>
      </c>
      <c r="G1485" s="2">
        <f t="shared" si="34"/>
        <v>4275.9800999999998</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1509.17</v>
      </c>
      <c r="D1486" s="1">
        <v>0</v>
      </c>
      <c r="E1486" s="1">
        <v>0</v>
      </c>
      <c r="F1486" s="1">
        <v>0</v>
      </c>
      <c r="G1486" s="2">
        <f t="shared" si="34"/>
        <v>10.56419</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3541.21</v>
      </c>
      <c r="D1491" s="1">
        <v>0</v>
      </c>
      <c r="E1491" s="1">
        <v>0</v>
      </c>
      <c r="F1491" s="1">
        <v>0</v>
      </c>
      <c r="G1491" s="2">
        <f t="shared" si="34"/>
        <v>42.494520000000001</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21996.06</v>
      </c>
      <c r="D1492" s="1">
        <v>0</v>
      </c>
      <c r="E1492" s="1">
        <v>0</v>
      </c>
      <c r="F1492" s="1">
        <v>0</v>
      </c>
      <c r="G1492" s="2">
        <f t="shared" si="34"/>
        <v>285.94878</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2761473.89</v>
      </c>
      <c r="D1499" s="1">
        <v>0</v>
      </c>
      <c r="E1499" s="1">
        <v>0</v>
      </c>
      <c r="F1499" s="1">
        <v>0</v>
      </c>
      <c r="G1499" s="2">
        <f t="shared" si="34"/>
        <v>55229.477800000001</v>
      </c>
      <c r="H1499" s="2">
        <f t="shared" si="35"/>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2740019.0100000002</v>
      </c>
      <c r="D1501" s="1">
        <v>0</v>
      </c>
      <c r="E1501" s="1">
        <v>0</v>
      </c>
      <c r="F1501" s="1">
        <v>0</v>
      </c>
      <c r="G1501" s="2">
        <f t="shared" si="34"/>
        <v>60280.41822</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2029873.29</v>
      </c>
      <c r="D1502" s="1">
        <v>0</v>
      </c>
      <c r="E1502" s="1">
        <v>0</v>
      </c>
      <c r="F1502" s="1">
        <v>0</v>
      </c>
      <c r="G1502" s="2">
        <f t="shared" si="34"/>
        <v>46687.08567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706550.68</v>
      </c>
      <c r="D1503" s="1">
        <v>0</v>
      </c>
      <c r="E1503" s="1">
        <v>0</v>
      </c>
      <c r="F1503" s="1">
        <v>0</v>
      </c>
      <c r="G1503" s="2">
        <f t="shared" si="34"/>
        <v>16957.216320000003</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1576.41</v>
      </c>
      <c r="D1504" s="1">
        <v>0</v>
      </c>
      <c r="E1504" s="1">
        <v>0</v>
      </c>
      <c r="F1504" s="1">
        <v>0</v>
      </c>
      <c r="G1504" s="2">
        <f t="shared" si="34"/>
        <v>39.410250000000005</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2018.63</v>
      </c>
      <c r="D1509" s="1">
        <v>0</v>
      </c>
      <c r="E1509" s="1">
        <v>0</v>
      </c>
      <c r="F1509" s="1">
        <v>0</v>
      </c>
      <c r="G1509" s="2">
        <f t="shared" si="34"/>
        <v>60.558900000000001</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21454.880000000001</v>
      </c>
      <c r="D1510" s="1">
        <v>0</v>
      </c>
      <c r="E1510" s="1">
        <v>0</v>
      </c>
      <c r="F1510" s="1">
        <v>0</v>
      </c>
      <c r="G1510" s="2">
        <f t="shared" si="34"/>
        <v>665.10127999999997</v>
      </c>
      <c r="H1510" s="2">
        <f t="shared" si="35"/>
        <v>0.11999999999898137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106304.65999999968</v>
      </c>
      <c r="D1517" s="1">
        <v>0</v>
      </c>
      <c r="E1517" s="1">
        <v>0</v>
      </c>
      <c r="F1517" s="1">
        <v>0</v>
      </c>
      <c r="G1517" s="2">
        <f t="shared" si="34"/>
        <v>4039.5770799999877</v>
      </c>
      <c r="H1517" s="2">
        <f t="shared" si="35"/>
        <v>0.34000000031664968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106304.65999999999</v>
      </c>
      <c r="D1576" s="1">
        <v>0</v>
      </c>
      <c r="E1576" s="1">
        <v>0</v>
      </c>
      <c r="F1576" s="1">
        <v>0</v>
      </c>
      <c r="G1576" s="2">
        <f t="shared" si="34"/>
        <v>10311.552019999999</v>
      </c>
      <c r="H1576" s="2">
        <f t="shared" si="35"/>
        <v>0.34000000001105946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105763.48</v>
      </c>
      <c r="D1578" s="1">
        <v>0</v>
      </c>
      <c r="E1578" s="1">
        <v>0</v>
      </c>
      <c r="F1578" s="1">
        <v>0</v>
      </c>
      <c r="G1578" s="2">
        <f t="shared" si="34"/>
        <v>10470.58452</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541.17999999999995</v>
      </c>
      <c r="D1579" s="1">
        <v>0</v>
      </c>
      <c r="E1579" s="1">
        <v>0</v>
      </c>
      <c r="F1579" s="1">
        <v>0</v>
      </c>
      <c r="G1579" s="2">
        <f t="shared" si="34"/>
        <v>54.117999999999995</v>
      </c>
      <c r="H1579" s="2">
        <f t="shared" si="35"/>
        <v>0.17999999999994998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17370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1463669.87</v>
      </c>
      <c r="I16" s="170">
        <f>'PR-RAS'!E6</f>
        <v>1769526.86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1467069.85</v>
      </c>
      <c r="I17" s="170">
        <f>'PR-RAS'!E151</f>
        <v>1745924.8299999998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53267.600000000035</v>
      </c>
      <c r="I18" s="170">
        <f>'PR-RAS'!E645</f>
        <v>54750.170000000202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223945.03999999992</v>
      </c>
      <c r="I20" s="173">
        <f>BILANCA!E7</f>
        <v>223184.20999999996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143962.21000000002</v>
      </c>
      <c r="I21" s="175">
        <f>BILANCA!E68</f>
        <v>161911.15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90036.349999999991</v>
      </c>
      <c r="I22" s="175">
        <f>BILANCA!E176</f>
        <v>106304.65999999999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277870.89999999997</v>
      </c>
      <c r="I23" s="177">
        <f>BILANCA!E237</f>
        <v>278790.69999999995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1478331.09</v>
      </c>
      <c r="I27" s="175">
        <f>'RAS-funkcijski'!E114</f>
        <v>1767920.89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1478331.09</v>
      </c>
      <c r="I28" s="179">
        <f>'RAS-funkcijski'!E141</f>
        <v>1767920.89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315.88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315.88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90036.35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106304.65999999968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106304.65999999999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200" zoomScaleNormal="2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1463669.87</v>
      </c>
      <c r="E6" s="51">
        <f>E7+E44+E50+E82+E106+E124+E133+E139</f>
        <v>1769526.86</v>
      </c>
      <c r="F6" s="52">
        <f t="shared" ref="F6:F131" si="0">IF(D6&lt;&gt;0,IF(E6/D6&gt;=100,"&gt;&gt;100",E6/D6*100),"-")</f>
        <v>120.89658305257045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960308.19000000006</v>
      </c>
      <c r="E50" s="51">
        <f>E51+E54+E59+E62+E65+E68+E71+E74+E77</f>
        <v>1077636.3699999999</v>
      </c>
      <c r="F50" s="52">
        <f t="shared" si="0"/>
        <v>112.21776313289588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2279.79</v>
      </c>
      <c r="E62" s="51">
        <f t="shared" si="13"/>
        <v>2252.48</v>
      </c>
      <c r="F62" s="52">
        <f t="shared" si="0"/>
        <v>98.802082647963203</v>
      </c>
    </row>
    <row r="63" spans="1:6" ht="12.75" customHeight="1" x14ac:dyDescent="0.2">
      <c r="A63" s="53">
        <v>6341</v>
      </c>
      <c r="B63" s="85" t="s">
        <v>172</v>
      </c>
      <c r="C63" s="50" t="s">
        <v>173</v>
      </c>
      <c r="D63" s="242">
        <v>2279.79</v>
      </c>
      <c r="E63" s="242">
        <v>2252.48</v>
      </c>
      <c r="F63" s="52">
        <f t="shared" si="0"/>
        <v>98.802082647963203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952454.55</v>
      </c>
      <c r="E68" s="51">
        <f t="shared" si="15"/>
        <v>1046155.44</v>
      </c>
      <c r="F68" s="52">
        <f t="shared" si="0"/>
        <v>109.83783320684435</v>
      </c>
    </row>
    <row r="69" spans="1:6" ht="12.75" customHeight="1" x14ac:dyDescent="0.2">
      <c r="A69" s="53" t="s">
        <v>184</v>
      </c>
      <c r="B69" s="85" t="s">
        <v>185</v>
      </c>
      <c r="C69" s="50" t="s">
        <v>184</v>
      </c>
      <c r="D69" s="242">
        <v>951923.66</v>
      </c>
      <c r="E69" s="242">
        <v>1045624.44</v>
      </c>
      <c r="F69" s="52">
        <f t="shared" si="0"/>
        <v>109.84330823335139</v>
      </c>
    </row>
    <row r="70" spans="1:6" ht="24" x14ac:dyDescent="0.2">
      <c r="A70" s="53" t="s">
        <v>186</v>
      </c>
      <c r="B70" s="85" t="s">
        <v>187</v>
      </c>
      <c r="C70" s="50" t="s">
        <v>186</v>
      </c>
      <c r="D70" s="242">
        <v>530.89</v>
      </c>
      <c r="E70" s="242">
        <v>531</v>
      </c>
      <c r="F70" s="52">
        <f t="shared" si="0"/>
        <v>100.02071992314792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5039.49</v>
      </c>
      <c r="E74" s="51">
        <f t="shared" si="17"/>
        <v>29104.799999999999</v>
      </c>
      <c r="F74" s="52">
        <f t="shared" si="0"/>
        <v>577.53463148056653</v>
      </c>
    </row>
    <row r="75" spans="1:6" ht="12.75" customHeight="1" x14ac:dyDescent="0.2">
      <c r="A75" s="53" t="s">
        <v>196</v>
      </c>
      <c r="B75" s="85" t="s">
        <v>197</v>
      </c>
      <c r="C75" s="50" t="s">
        <v>196</v>
      </c>
      <c r="D75" s="242">
        <v>5039.49</v>
      </c>
      <c r="E75" s="242">
        <v>29104.799999999999</v>
      </c>
      <c r="F75" s="52">
        <f t="shared" si="0"/>
        <v>577.53463148056653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534.36</v>
      </c>
      <c r="E77" s="51">
        <f t="shared" si="18"/>
        <v>123.65</v>
      </c>
      <c r="F77" s="52">
        <f t="shared" si="0"/>
        <v>23.139830825660603</v>
      </c>
    </row>
    <row r="78" spans="1:6" ht="12.75" customHeight="1" x14ac:dyDescent="0.2">
      <c r="A78" s="53">
        <v>6391</v>
      </c>
      <c r="B78" s="85" t="s">
        <v>202</v>
      </c>
      <c r="C78" s="50" t="s">
        <v>203</v>
      </c>
      <c r="D78" s="242">
        <v>534.36</v>
      </c>
      <c r="E78" s="242">
        <v>123.65</v>
      </c>
      <c r="F78" s="52">
        <f t="shared" si="0"/>
        <v>23.139830825660603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1621.95</v>
      </c>
      <c r="E82" s="51">
        <f t="shared" si="19"/>
        <v>0.05</v>
      </c>
      <c r="F82" s="52">
        <f t="shared" si="0"/>
        <v>3.0827090847436725E-3</v>
      </c>
    </row>
    <row r="83" spans="1:6" ht="12.75" customHeight="1" x14ac:dyDescent="0.2">
      <c r="A83" s="53">
        <v>641</v>
      </c>
      <c r="B83" s="85" t="s">
        <v>212</v>
      </c>
      <c r="C83" s="50" t="s">
        <v>213</v>
      </c>
      <c r="D83" s="51">
        <f t="shared" ref="D83:E83" si="20">SUM(D84:D90)</f>
        <v>29.28</v>
      </c>
      <c r="E83" s="51">
        <f t="shared" si="20"/>
        <v>0.05</v>
      </c>
      <c r="F83" s="52">
        <f t="shared" si="0"/>
        <v>0.17076502732240437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0.17</v>
      </c>
      <c r="E85" s="242">
        <v>0.05</v>
      </c>
      <c r="F85" s="52">
        <f t="shared" si="0"/>
        <v>29.411764705882355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29.11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1592.67</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1592.67</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355642.17000000004</v>
      </c>
      <c r="E124" s="51">
        <f t="shared" si="27"/>
        <v>538842.41</v>
      </c>
      <c r="F124" s="52">
        <f t="shared" si="0"/>
        <v>151.5125188894219</v>
      </c>
    </row>
    <row r="125" spans="1:6" ht="12.75" customHeight="1" x14ac:dyDescent="0.2">
      <c r="A125" s="53">
        <v>661</v>
      </c>
      <c r="B125" s="86" t="s">
        <v>296</v>
      </c>
      <c r="C125" s="50" t="s">
        <v>297</v>
      </c>
      <c r="D125" s="51">
        <f t="shared" ref="D125:E125" si="28">SUM(D126:D127)</f>
        <v>341163.59</v>
      </c>
      <c r="E125" s="51">
        <f t="shared" si="28"/>
        <v>504088.31</v>
      </c>
      <c r="F125" s="52">
        <f t="shared" si="0"/>
        <v>147.75560017996057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341163.59</v>
      </c>
      <c r="E127" s="242">
        <v>504088.31</v>
      </c>
      <c r="F127" s="52">
        <f t="shared" si="0"/>
        <v>147.75560017996057</v>
      </c>
    </row>
    <row r="128" spans="1:6" ht="24" x14ac:dyDescent="0.2">
      <c r="A128" s="53">
        <v>663</v>
      </c>
      <c r="B128" s="231" t="s">
        <v>302</v>
      </c>
      <c r="C128" s="50" t="s">
        <v>303</v>
      </c>
      <c r="D128" s="51">
        <f t="shared" ref="D128:E128" si="29">SUM(D129:D132)</f>
        <v>14478.58</v>
      </c>
      <c r="E128" s="51">
        <f t="shared" si="29"/>
        <v>34754.1</v>
      </c>
      <c r="F128" s="52">
        <f t="shared" si="0"/>
        <v>240.03804240471095</v>
      </c>
    </row>
    <row r="129" spans="1:6" ht="12.75" customHeight="1" x14ac:dyDescent="0.2">
      <c r="A129" s="53">
        <v>6631</v>
      </c>
      <c r="B129" s="86" t="s">
        <v>304</v>
      </c>
      <c r="C129" s="50" t="s">
        <v>305</v>
      </c>
      <c r="D129" s="242">
        <v>14478.58</v>
      </c>
      <c r="E129" s="242">
        <v>34754.1</v>
      </c>
      <c r="F129" s="52">
        <f t="shared" si="0"/>
        <v>240.03804240471095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144062.59999999998</v>
      </c>
      <c r="E133" s="51">
        <f t="shared" si="30"/>
        <v>148772.25</v>
      </c>
      <c r="F133" s="52">
        <f t="shared" ref="F133:F223" si="31">IF(D133&lt;&gt;0,IF(E133/D133&gt;=100,"&gt;&gt;100",E133/D133*100),"-")</f>
        <v>103.26916909732297</v>
      </c>
    </row>
    <row r="134" spans="1:6" ht="24" x14ac:dyDescent="0.2">
      <c r="A134" s="53">
        <v>671</v>
      </c>
      <c r="B134" s="232" t="s">
        <v>314</v>
      </c>
      <c r="C134" s="50" t="s">
        <v>315</v>
      </c>
      <c r="D134" s="51">
        <f t="shared" ref="D134:E134" si="32">SUM(D135:D137)</f>
        <v>144062.59999999998</v>
      </c>
      <c r="E134" s="51">
        <f t="shared" si="32"/>
        <v>148772.25</v>
      </c>
      <c r="F134" s="52">
        <f t="shared" si="31"/>
        <v>103.26916909732297</v>
      </c>
    </row>
    <row r="135" spans="1:6" ht="12.75" customHeight="1" x14ac:dyDescent="0.2">
      <c r="A135" s="53">
        <v>6711</v>
      </c>
      <c r="B135" s="85" t="s">
        <v>316</v>
      </c>
      <c r="C135" s="50" t="s">
        <v>317</v>
      </c>
      <c r="D135" s="242">
        <v>141574.04999999999</v>
      </c>
      <c r="E135" s="242">
        <v>148772.25</v>
      </c>
      <c r="F135" s="52">
        <f t="shared" si="31"/>
        <v>105.08440635836864</v>
      </c>
    </row>
    <row r="136" spans="1:6" ht="24" x14ac:dyDescent="0.2">
      <c r="A136" s="53">
        <v>6712</v>
      </c>
      <c r="B136" s="232" t="s">
        <v>318</v>
      </c>
      <c r="C136" s="50" t="s">
        <v>319</v>
      </c>
      <c r="D136" s="242">
        <v>2488.5500000000002</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2034.96</v>
      </c>
      <c r="E139" s="51">
        <f t="shared" si="33"/>
        <v>4275.78</v>
      </c>
      <c r="F139" s="52">
        <f t="shared" si="31"/>
        <v>210.11616935959427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2034.96</v>
      </c>
      <c r="E150" s="242">
        <v>4275.78</v>
      </c>
      <c r="F150" s="52">
        <f t="shared" si="31"/>
        <v>210.11616935959427</v>
      </c>
    </row>
    <row r="151" spans="1:6" ht="12.75" customHeight="1" x14ac:dyDescent="0.2">
      <c r="A151" s="53">
        <v>3</v>
      </c>
      <c r="B151" s="85" t="s">
        <v>348</v>
      </c>
      <c r="C151" s="50" t="s">
        <v>56</v>
      </c>
      <c r="D151" s="51">
        <f t="shared" ref="D151:E151" si="35">D152+D163+D196+D215+D224+D252+D263</f>
        <v>1467069.85</v>
      </c>
      <c r="E151" s="51">
        <f t="shared" si="35"/>
        <v>1745924.8299999998</v>
      </c>
      <c r="F151" s="52">
        <f t="shared" si="31"/>
        <v>119.00761439545633</v>
      </c>
    </row>
    <row r="152" spans="1:6" ht="12.75" customHeight="1" x14ac:dyDescent="0.2">
      <c r="A152" s="53">
        <v>31</v>
      </c>
      <c r="B152" s="85" t="s">
        <v>349</v>
      </c>
      <c r="C152" s="50" t="s">
        <v>35</v>
      </c>
      <c r="D152" s="51">
        <f t="shared" ref="D152:E152" si="36">D153+D158+D159</f>
        <v>931726.52</v>
      </c>
      <c r="E152" s="51">
        <f t="shared" si="36"/>
        <v>1031955.8099999999</v>
      </c>
      <c r="F152" s="52">
        <f t="shared" si="31"/>
        <v>110.75737223836882</v>
      </c>
    </row>
    <row r="153" spans="1:6" ht="12.75" customHeight="1" x14ac:dyDescent="0.2">
      <c r="A153" s="53">
        <v>311</v>
      </c>
      <c r="B153" s="85" t="s">
        <v>350</v>
      </c>
      <c r="C153" s="50" t="s">
        <v>351</v>
      </c>
      <c r="D153" s="51">
        <f t="shared" ref="D153:E153" si="37">SUM(D154:D157)</f>
        <v>773761.13</v>
      </c>
      <c r="E153" s="51">
        <f t="shared" si="37"/>
        <v>853837.24</v>
      </c>
      <c r="F153" s="52">
        <f t="shared" si="31"/>
        <v>110.34894451211319</v>
      </c>
    </row>
    <row r="154" spans="1:6" ht="12.75" customHeight="1" x14ac:dyDescent="0.2">
      <c r="A154" s="53">
        <v>3111</v>
      </c>
      <c r="B154" s="85" t="s">
        <v>352</v>
      </c>
      <c r="C154" s="50" t="s">
        <v>353</v>
      </c>
      <c r="D154" s="242">
        <v>767139.79</v>
      </c>
      <c r="E154" s="242">
        <v>853837.24</v>
      </c>
      <c r="F154" s="52">
        <f t="shared" si="31"/>
        <v>111.30138875992861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6621.34</v>
      </c>
      <c r="E156" s="242"/>
      <c r="F156" s="52">
        <f t="shared" si="31"/>
        <v>0</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29905.26</v>
      </c>
      <c r="E158" s="242">
        <v>36632.980000000003</v>
      </c>
      <c r="F158" s="52">
        <f t="shared" si="31"/>
        <v>122.4967781587587</v>
      </c>
    </row>
    <row r="159" spans="1:6" ht="12.75" customHeight="1" x14ac:dyDescent="0.2">
      <c r="A159" s="53">
        <v>313</v>
      </c>
      <c r="B159" s="85" t="s">
        <v>362</v>
      </c>
      <c r="C159" s="50" t="s">
        <v>363</v>
      </c>
      <c r="D159" s="51">
        <f t="shared" ref="D159:E159" si="38">SUM(D160:D162)</f>
        <v>128060.13</v>
      </c>
      <c r="E159" s="51">
        <f t="shared" si="38"/>
        <v>141485.59</v>
      </c>
      <c r="F159" s="52">
        <f t="shared" si="31"/>
        <v>110.48371573572508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127947.57</v>
      </c>
      <c r="E161" s="242">
        <v>141485.59</v>
      </c>
      <c r="F161" s="52">
        <f t="shared" si="31"/>
        <v>110.58091216581916</v>
      </c>
    </row>
    <row r="162" spans="1:6" ht="12.75" customHeight="1" x14ac:dyDescent="0.2">
      <c r="A162" s="53">
        <v>3133</v>
      </c>
      <c r="B162" s="85" t="s">
        <v>367</v>
      </c>
      <c r="C162" s="50" t="s">
        <v>368</v>
      </c>
      <c r="D162" s="242">
        <v>112.56</v>
      </c>
      <c r="E162" s="242"/>
      <c r="F162" s="52">
        <f t="shared" si="31"/>
        <v>0</v>
      </c>
    </row>
    <row r="163" spans="1:6" ht="12.75" customHeight="1" x14ac:dyDescent="0.2">
      <c r="A163" s="53">
        <v>32</v>
      </c>
      <c r="B163" s="85" t="s">
        <v>369</v>
      </c>
      <c r="C163" s="50" t="s">
        <v>370</v>
      </c>
      <c r="D163" s="51">
        <f t="shared" ref="D163:E163" si="39">D164+D169+D177+D187+D188</f>
        <v>531186.01</v>
      </c>
      <c r="E163" s="51">
        <f t="shared" si="39"/>
        <v>711731.64</v>
      </c>
      <c r="F163" s="52">
        <f t="shared" si="31"/>
        <v>133.98915381826416</v>
      </c>
    </row>
    <row r="164" spans="1:6" ht="12.75" customHeight="1" x14ac:dyDescent="0.2">
      <c r="A164" s="53">
        <v>321</v>
      </c>
      <c r="B164" s="85" t="s">
        <v>371</v>
      </c>
      <c r="C164" s="50" t="s">
        <v>372</v>
      </c>
      <c r="D164" s="51">
        <f t="shared" ref="D164:E164" si="40">SUM(D165:D168)</f>
        <v>49411.59</v>
      </c>
      <c r="E164" s="51">
        <f t="shared" si="40"/>
        <v>57995.82</v>
      </c>
      <c r="F164" s="52">
        <f t="shared" si="31"/>
        <v>117.37290785420993</v>
      </c>
    </row>
    <row r="165" spans="1:6" ht="12.75" customHeight="1" x14ac:dyDescent="0.2">
      <c r="A165" s="53">
        <v>3211</v>
      </c>
      <c r="B165" s="85" t="s">
        <v>373</v>
      </c>
      <c r="C165" s="50" t="s">
        <v>374</v>
      </c>
      <c r="D165" s="242">
        <v>11529.2</v>
      </c>
      <c r="E165" s="242">
        <v>18777.57</v>
      </c>
      <c r="F165" s="52">
        <f t="shared" si="31"/>
        <v>162.86967005516425</v>
      </c>
    </row>
    <row r="166" spans="1:6" ht="12.75" customHeight="1" x14ac:dyDescent="0.2">
      <c r="A166" s="53">
        <v>3212</v>
      </c>
      <c r="B166" s="85" t="s">
        <v>375</v>
      </c>
      <c r="C166" s="50" t="s">
        <v>376</v>
      </c>
      <c r="D166" s="242">
        <v>34799.699999999997</v>
      </c>
      <c r="E166" s="242">
        <v>37029.699999999997</v>
      </c>
      <c r="F166" s="52">
        <f t="shared" si="31"/>
        <v>106.40810121926339</v>
      </c>
    </row>
    <row r="167" spans="1:6" ht="12.75" customHeight="1" x14ac:dyDescent="0.2">
      <c r="A167" s="53">
        <v>3213</v>
      </c>
      <c r="B167" s="85" t="s">
        <v>377</v>
      </c>
      <c r="C167" s="50" t="s">
        <v>378</v>
      </c>
      <c r="D167" s="242">
        <v>3082.69</v>
      </c>
      <c r="E167" s="242">
        <v>2188.5500000000002</v>
      </c>
      <c r="F167" s="52">
        <f t="shared" si="31"/>
        <v>70.994812971787638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70065.740000000005</v>
      </c>
      <c r="E169" s="51">
        <f t="shared" si="41"/>
        <v>74277.959999999992</v>
      </c>
      <c r="F169" s="52">
        <f t="shared" si="31"/>
        <v>106.01181119331642</v>
      </c>
    </row>
    <row r="170" spans="1:6" ht="12.75" customHeight="1" x14ac:dyDescent="0.2">
      <c r="A170" s="53">
        <v>3221</v>
      </c>
      <c r="B170" s="85" t="s">
        <v>383</v>
      </c>
      <c r="C170" s="50" t="s">
        <v>384</v>
      </c>
      <c r="D170" s="242">
        <v>23535.93</v>
      </c>
      <c r="E170" s="242">
        <v>32936.93</v>
      </c>
      <c r="F170" s="52">
        <f t="shared" si="31"/>
        <v>139.94318473924761</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44644.86</v>
      </c>
      <c r="E172" s="242">
        <v>38256</v>
      </c>
      <c r="F172" s="52">
        <f t="shared" si="31"/>
        <v>85.689595621982022</v>
      </c>
    </row>
    <row r="173" spans="1:6" ht="12.75" customHeight="1" x14ac:dyDescent="0.2">
      <c r="A173" s="53">
        <v>3224</v>
      </c>
      <c r="B173" s="85" t="s">
        <v>389</v>
      </c>
      <c r="C173" s="50" t="s">
        <v>390</v>
      </c>
      <c r="D173" s="242">
        <v>559.04999999999995</v>
      </c>
      <c r="E173" s="242">
        <v>1735.19</v>
      </c>
      <c r="F173" s="52">
        <f t="shared" si="31"/>
        <v>310.38189786244527</v>
      </c>
    </row>
    <row r="174" spans="1:6" ht="12.75" customHeight="1" x14ac:dyDescent="0.2">
      <c r="A174" s="53">
        <v>3225</v>
      </c>
      <c r="B174" s="85" t="s">
        <v>391</v>
      </c>
      <c r="C174" s="50" t="s">
        <v>392</v>
      </c>
      <c r="D174" s="242">
        <v>1325.9</v>
      </c>
      <c r="E174" s="242">
        <v>1026.81</v>
      </c>
      <c r="F174" s="52">
        <f t="shared" si="31"/>
        <v>77.442491892299557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323.02999999999997</v>
      </c>
      <c r="F176" s="52" t="str">
        <f t="shared" si="31"/>
        <v>-</v>
      </c>
    </row>
    <row r="177" spans="1:6" ht="12.75" customHeight="1" x14ac:dyDescent="0.2">
      <c r="A177" s="53">
        <v>323</v>
      </c>
      <c r="B177" s="85" t="s">
        <v>397</v>
      </c>
      <c r="C177" s="50" t="s">
        <v>398</v>
      </c>
      <c r="D177" s="51">
        <f t="shared" ref="D177:E177" si="42">SUM(D178:D186)</f>
        <v>387351.19</v>
      </c>
      <c r="E177" s="51">
        <f t="shared" si="42"/>
        <v>570476.15</v>
      </c>
      <c r="F177" s="52">
        <f t="shared" si="31"/>
        <v>147.27620947801915</v>
      </c>
    </row>
    <row r="178" spans="1:6" ht="12.75" customHeight="1" x14ac:dyDescent="0.2">
      <c r="A178" s="53">
        <v>3231</v>
      </c>
      <c r="B178" s="85" t="s">
        <v>399</v>
      </c>
      <c r="C178" s="50" t="s">
        <v>400</v>
      </c>
      <c r="D178" s="242">
        <v>9639.24</v>
      </c>
      <c r="E178" s="242">
        <v>26584.28</v>
      </c>
      <c r="F178" s="52">
        <f t="shared" si="31"/>
        <v>275.79228237910871</v>
      </c>
    </row>
    <row r="179" spans="1:6" ht="12.75" customHeight="1" x14ac:dyDescent="0.2">
      <c r="A179" s="53">
        <v>3232</v>
      </c>
      <c r="B179" s="85" t="s">
        <v>401</v>
      </c>
      <c r="C179" s="50" t="s">
        <v>402</v>
      </c>
      <c r="D179" s="242">
        <v>3623.89</v>
      </c>
      <c r="E179" s="242">
        <v>13955.74</v>
      </c>
      <c r="F179" s="52">
        <f t="shared" si="31"/>
        <v>385.10385249000387</v>
      </c>
    </row>
    <row r="180" spans="1:6" ht="12.75" customHeight="1" x14ac:dyDescent="0.2">
      <c r="A180" s="53">
        <v>3233</v>
      </c>
      <c r="B180" s="85" t="s">
        <v>403</v>
      </c>
      <c r="C180" s="50" t="s">
        <v>404</v>
      </c>
      <c r="D180" s="242">
        <v>1091.6500000000001</v>
      </c>
      <c r="E180" s="242">
        <v>181.83</v>
      </c>
      <c r="F180" s="52">
        <f t="shared" si="31"/>
        <v>16.656437502862641</v>
      </c>
    </row>
    <row r="181" spans="1:6" ht="12.75" customHeight="1" x14ac:dyDescent="0.2">
      <c r="A181" s="53">
        <v>3234</v>
      </c>
      <c r="B181" s="85" t="s">
        <v>405</v>
      </c>
      <c r="C181" s="50" t="s">
        <v>406</v>
      </c>
      <c r="D181" s="242">
        <v>4638.78</v>
      </c>
      <c r="E181" s="242">
        <v>4635.6899999999996</v>
      </c>
      <c r="F181" s="52">
        <f t="shared" si="31"/>
        <v>99.933387657961788</v>
      </c>
    </row>
    <row r="182" spans="1:6" ht="12.75" customHeight="1" x14ac:dyDescent="0.2">
      <c r="A182" s="53">
        <v>3235</v>
      </c>
      <c r="B182" s="85" t="s">
        <v>407</v>
      </c>
      <c r="C182" s="50" t="s">
        <v>408</v>
      </c>
      <c r="D182" s="242">
        <v>14830.43</v>
      </c>
      <c r="E182" s="242">
        <v>18675.32</v>
      </c>
      <c r="F182" s="52">
        <f t="shared" si="31"/>
        <v>125.92568118389013</v>
      </c>
    </row>
    <row r="183" spans="1:6" ht="12.75" customHeight="1" x14ac:dyDescent="0.2">
      <c r="A183" s="53">
        <v>3236</v>
      </c>
      <c r="B183" s="85" t="s">
        <v>409</v>
      </c>
      <c r="C183" s="50" t="s">
        <v>410</v>
      </c>
      <c r="D183" s="242">
        <v>2557.3000000000002</v>
      </c>
      <c r="E183" s="242">
        <v>2070.9</v>
      </c>
      <c r="F183" s="52">
        <f t="shared" si="31"/>
        <v>80.979939780236961</v>
      </c>
    </row>
    <row r="184" spans="1:6" ht="12.75" customHeight="1" x14ac:dyDescent="0.2">
      <c r="A184" s="53">
        <v>3237</v>
      </c>
      <c r="B184" s="85" t="s">
        <v>411</v>
      </c>
      <c r="C184" s="50" t="s">
        <v>412</v>
      </c>
      <c r="D184" s="242">
        <v>337319.82</v>
      </c>
      <c r="E184" s="242">
        <v>491152.33</v>
      </c>
      <c r="F184" s="52">
        <f t="shared" si="31"/>
        <v>145.60434960507214</v>
      </c>
    </row>
    <row r="185" spans="1:6" ht="12.75" customHeight="1" x14ac:dyDescent="0.2">
      <c r="A185" s="53">
        <v>3238</v>
      </c>
      <c r="B185" s="85" t="s">
        <v>413</v>
      </c>
      <c r="C185" s="50" t="s">
        <v>414</v>
      </c>
      <c r="D185" s="242">
        <v>2546.15</v>
      </c>
      <c r="E185" s="242">
        <v>3202.02</v>
      </c>
      <c r="F185" s="52">
        <f t="shared" si="31"/>
        <v>125.75928362429549</v>
      </c>
    </row>
    <row r="186" spans="1:6" ht="12.75" customHeight="1" x14ac:dyDescent="0.2">
      <c r="A186" s="53">
        <v>3239</v>
      </c>
      <c r="B186" s="85" t="s">
        <v>415</v>
      </c>
      <c r="C186" s="50" t="s">
        <v>416</v>
      </c>
      <c r="D186" s="242">
        <v>11103.93</v>
      </c>
      <c r="E186" s="242">
        <v>10018.040000000001</v>
      </c>
      <c r="F186" s="52">
        <f t="shared" si="31"/>
        <v>90.220669618774622</v>
      </c>
    </row>
    <row r="187" spans="1:6" ht="12.75" customHeight="1" x14ac:dyDescent="0.2">
      <c r="A187" s="53">
        <v>324</v>
      </c>
      <c r="B187" s="85" t="s">
        <v>417</v>
      </c>
      <c r="C187" s="50" t="s">
        <v>418</v>
      </c>
      <c r="D187" s="242">
        <v>14671.27</v>
      </c>
      <c r="E187" s="242">
        <v>2068</v>
      </c>
      <c r="F187" s="52">
        <f t="shared" si="31"/>
        <v>14.095575911287844</v>
      </c>
    </row>
    <row r="188" spans="1:6" ht="12.75" customHeight="1" x14ac:dyDescent="0.2">
      <c r="A188" s="53">
        <v>329</v>
      </c>
      <c r="B188" s="85" t="s">
        <v>419</v>
      </c>
      <c r="C188" s="50" t="s">
        <v>420</v>
      </c>
      <c r="D188" s="51">
        <f t="shared" ref="D188:E188" si="43">SUM(D189:D195)</f>
        <v>9686.2200000000012</v>
      </c>
      <c r="E188" s="51">
        <f t="shared" si="43"/>
        <v>6913.71</v>
      </c>
      <c r="F188" s="52">
        <f t="shared" si="31"/>
        <v>71.376759974479199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1546.87</v>
      </c>
      <c r="E190" s="242">
        <v>2228.0500000000002</v>
      </c>
      <c r="F190" s="52">
        <f t="shared" si="31"/>
        <v>144.03602112653294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4465.68</v>
      </c>
      <c r="E193" s="242">
        <v>4650.66</v>
      </c>
      <c r="F193" s="52">
        <f t="shared" si="31"/>
        <v>104.1422582898909</v>
      </c>
    </row>
    <row r="194" spans="1:6" ht="12.75" customHeight="1" x14ac:dyDescent="0.2">
      <c r="A194" s="53" t="s">
        <v>431</v>
      </c>
      <c r="B194" s="85" t="s">
        <v>432</v>
      </c>
      <c r="C194" s="50" t="s">
        <v>431</v>
      </c>
      <c r="D194" s="242">
        <v>3390.65</v>
      </c>
      <c r="E194" s="242"/>
      <c r="F194" s="52">
        <f t="shared" si="31"/>
        <v>0</v>
      </c>
    </row>
    <row r="195" spans="1:6" ht="12.75" customHeight="1" x14ac:dyDescent="0.2">
      <c r="A195" s="53">
        <v>3299</v>
      </c>
      <c r="B195" s="85" t="s">
        <v>433</v>
      </c>
      <c r="C195" s="50" t="s">
        <v>434</v>
      </c>
      <c r="D195" s="242">
        <v>249.84</v>
      </c>
      <c r="E195" s="242"/>
      <c r="F195" s="52">
        <f t="shared" si="31"/>
        <v>0</v>
      </c>
    </row>
    <row r="196" spans="1:6" ht="12.75" customHeight="1" x14ac:dyDescent="0.2">
      <c r="A196" s="53">
        <v>34</v>
      </c>
      <c r="B196" s="232" t="s">
        <v>435</v>
      </c>
      <c r="C196" s="50" t="s">
        <v>436</v>
      </c>
      <c r="D196" s="51">
        <f t="shared" ref="D196:E196" si="44">D197+D202+D210</f>
        <v>4157.32</v>
      </c>
      <c r="E196" s="51">
        <f t="shared" si="44"/>
        <v>1509.17</v>
      </c>
      <c r="F196" s="52">
        <f t="shared" si="31"/>
        <v>36.301511550710558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4157.32</v>
      </c>
      <c r="E210" s="51">
        <f t="shared" si="47"/>
        <v>1509.17</v>
      </c>
      <c r="F210" s="52">
        <f t="shared" si="31"/>
        <v>36.301511550710558</v>
      </c>
    </row>
    <row r="211" spans="1:6" ht="12.75" customHeight="1" x14ac:dyDescent="0.2">
      <c r="A211" s="53">
        <v>3431</v>
      </c>
      <c r="B211" s="232" t="s">
        <v>465</v>
      </c>
      <c r="C211" s="50" t="s">
        <v>466</v>
      </c>
      <c r="D211" s="242">
        <v>1567.05</v>
      </c>
      <c r="E211" s="242">
        <v>1509.04</v>
      </c>
      <c r="F211" s="52">
        <f t="shared" si="31"/>
        <v>96.298139816853322</v>
      </c>
    </row>
    <row r="212" spans="1:6" ht="12.75" customHeight="1" x14ac:dyDescent="0.2">
      <c r="A212" s="53">
        <v>3432</v>
      </c>
      <c r="B212" s="85" t="s">
        <v>467</v>
      </c>
      <c r="C212" s="50" t="s">
        <v>468</v>
      </c>
      <c r="D212" s="242">
        <v>41.79</v>
      </c>
      <c r="E212" s="242"/>
      <c r="F212" s="52">
        <f t="shared" si="31"/>
        <v>0</v>
      </c>
    </row>
    <row r="213" spans="1:6" ht="12.75" customHeight="1" x14ac:dyDescent="0.2">
      <c r="A213" s="53">
        <v>3433</v>
      </c>
      <c r="B213" s="85" t="s">
        <v>469</v>
      </c>
      <c r="C213" s="50" t="s">
        <v>470</v>
      </c>
      <c r="D213" s="242">
        <v>2548.48</v>
      </c>
      <c r="E213" s="242">
        <v>0.13</v>
      </c>
      <c r="F213" s="52">
        <f t="shared" si="31"/>
        <v>5.1010798593671526E-3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117.17</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117.17</v>
      </c>
      <c r="F247" s="52" t="str">
        <f t="shared" si="61"/>
        <v>-</v>
      </c>
    </row>
    <row r="248" spans="1:6" ht="12.75" customHeight="1" x14ac:dyDescent="0.2">
      <c r="A248" s="53" t="s">
        <v>539</v>
      </c>
      <c r="B248" s="85" t="s">
        <v>202</v>
      </c>
      <c r="C248" s="50" t="s">
        <v>539</v>
      </c>
      <c r="D248" s="242">
        <v>0</v>
      </c>
      <c r="E248" s="242">
        <v>117.17</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611.04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611.04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611.04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1467069.85</v>
      </c>
      <c r="E289" s="51">
        <f t="shared" si="79"/>
        <v>1745924.8299999998</v>
      </c>
      <c r="F289" s="52">
        <f t="shared" si="76"/>
        <v>119.00761439545633</v>
      </c>
    </row>
    <row r="290" spans="1:6" ht="12.75" customHeight="1" x14ac:dyDescent="0.2">
      <c r="A290" s="53" t="s">
        <v>608</v>
      </c>
      <c r="B290" s="85" t="s">
        <v>619</v>
      </c>
      <c r="C290" s="50" t="s">
        <v>620</v>
      </c>
      <c r="D290" s="51">
        <f>IF(D6&gt;=D289,D6-D289,0)</f>
        <v>0</v>
      </c>
      <c r="E290" s="51">
        <f>IF(E6&gt;=E289,E6-E289,0)</f>
        <v>23602.030000000261</v>
      </c>
      <c r="F290" s="52" t="str">
        <f t="shared" si="76"/>
        <v>-</v>
      </c>
    </row>
    <row r="291" spans="1:6" ht="12.75" customHeight="1" x14ac:dyDescent="0.2">
      <c r="A291" s="53" t="s">
        <v>608</v>
      </c>
      <c r="B291" s="85" t="s">
        <v>621</v>
      </c>
      <c r="C291" s="50" t="s">
        <v>622</v>
      </c>
      <c r="D291" s="51">
        <f>IF(D289&gt;=D6,D289-D6,0)</f>
        <v>3399.9799999999814</v>
      </c>
      <c r="E291" s="51">
        <f>IF(E289&gt;=E6,E289-E6,0)</f>
        <v>0</v>
      </c>
      <c r="F291" s="52">
        <f t="shared" si="76"/>
        <v>0</v>
      </c>
    </row>
    <row r="292" spans="1:6" ht="12.75" customHeight="1" x14ac:dyDescent="0.2">
      <c r="A292" s="53">
        <v>92211</v>
      </c>
      <c r="B292" s="85" t="s">
        <v>623</v>
      </c>
      <c r="C292" s="50" t="s">
        <v>624</v>
      </c>
      <c r="D292" s="242">
        <v>67928.820000000007</v>
      </c>
      <c r="E292" s="242">
        <v>53144.2</v>
      </c>
      <c r="F292" s="52">
        <f t="shared" si="76"/>
        <v>78.235129065984054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11261.24</v>
      </c>
      <c r="E350" s="51">
        <f t="shared" si="95"/>
        <v>21996.06</v>
      </c>
      <c r="F350" s="52">
        <f t="shared" si="81"/>
        <v>195.32538157432043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11261.24</v>
      </c>
      <c r="E363" s="51">
        <f t="shared" si="99"/>
        <v>21996.06</v>
      </c>
      <c r="F363" s="52">
        <f t="shared" si="81"/>
        <v>195.32538157432043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9588.59</v>
      </c>
      <c r="E369" s="51">
        <f t="shared" si="101"/>
        <v>20798.22</v>
      </c>
      <c r="F369" s="52">
        <f t="shared" si="81"/>
        <v>216.90592673166753</v>
      </c>
    </row>
    <row r="370" spans="1:6" ht="12.75" customHeight="1" x14ac:dyDescent="0.2">
      <c r="A370" s="53">
        <v>4221</v>
      </c>
      <c r="B370" s="85" t="s">
        <v>674</v>
      </c>
      <c r="C370" s="50" t="s">
        <v>766</v>
      </c>
      <c r="D370" s="242">
        <v>4753.9799999999996</v>
      </c>
      <c r="E370" s="242">
        <v>19293.22</v>
      </c>
      <c r="F370" s="52">
        <f t="shared" si="81"/>
        <v>405.83300729073335</v>
      </c>
    </row>
    <row r="371" spans="1:6" ht="12.75" customHeight="1" x14ac:dyDescent="0.2">
      <c r="A371" s="53">
        <v>4222</v>
      </c>
      <c r="B371" s="85" t="s">
        <v>767</v>
      </c>
      <c r="C371" s="50" t="s">
        <v>768</v>
      </c>
      <c r="D371" s="242">
        <v>4834.6099999999997</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1505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1672.65</v>
      </c>
      <c r="E383" s="51">
        <f t="shared" si="103"/>
        <v>1197.8399999999999</v>
      </c>
      <c r="F383" s="52">
        <f t="shared" si="81"/>
        <v>71.613308223477702</v>
      </c>
    </row>
    <row r="384" spans="1:6" ht="12.75" customHeight="1" x14ac:dyDescent="0.2">
      <c r="A384" s="53">
        <v>4241</v>
      </c>
      <c r="B384" s="85" t="s">
        <v>783</v>
      </c>
      <c r="C384" s="50" t="s">
        <v>784</v>
      </c>
      <c r="D384" s="242">
        <v>1672.65</v>
      </c>
      <c r="E384" s="242">
        <v>1197.8399999999999</v>
      </c>
      <c r="F384" s="52">
        <f t="shared" si="81"/>
        <v>71.613308223477702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11261.24</v>
      </c>
      <c r="E408" s="51">
        <f t="shared" si="111"/>
        <v>21996.06</v>
      </c>
      <c r="F408" s="52">
        <f t="shared" si="81"/>
        <v>195.32538157432043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1463669.87</v>
      </c>
      <c r="E412" s="51">
        <f>E6+E298</f>
        <v>1769526.86</v>
      </c>
      <c r="F412" s="52">
        <f t="shared" si="81"/>
        <v>120.89658305257045</v>
      </c>
    </row>
    <row r="413" spans="1:6" ht="12.75" customHeight="1" x14ac:dyDescent="0.2">
      <c r="A413" s="53" t="s">
        <v>608</v>
      </c>
      <c r="B413" s="85" t="s">
        <v>831</v>
      </c>
      <c r="C413" s="50" t="s">
        <v>832</v>
      </c>
      <c r="D413" s="51">
        <f t="shared" ref="D413:E413" si="112">D289+D350</f>
        <v>1478331.09</v>
      </c>
      <c r="E413" s="51">
        <f t="shared" si="112"/>
        <v>1767920.89</v>
      </c>
      <c r="F413" s="52">
        <f t="shared" si="81"/>
        <v>119.58896771899722</v>
      </c>
    </row>
    <row r="414" spans="1:6" ht="12.75" customHeight="1" x14ac:dyDescent="0.2">
      <c r="A414" s="53" t="s">
        <v>608</v>
      </c>
      <c r="B414" s="85" t="s">
        <v>833</v>
      </c>
      <c r="C414" s="50" t="s">
        <v>834</v>
      </c>
      <c r="D414" s="51">
        <f t="shared" ref="D414:E414" si="113">IF(D412&gt;=D413,D412-D413,0)</f>
        <v>0</v>
      </c>
      <c r="E414" s="51">
        <f t="shared" si="113"/>
        <v>1605.9700000002049</v>
      </c>
      <c r="F414" s="52" t="str">
        <f t="shared" si="81"/>
        <v>-</v>
      </c>
    </row>
    <row r="415" spans="1:6" ht="12.75" customHeight="1" x14ac:dyDescent="0.2">
      <c r="A415" s="53" t="s">
        <v>608</v>
      </c>
      <c r="B415" s="85" t="s">
        <v>835</v>
      </c>
      <c r="C415" s="50" t="s">
        <v>836</v>
      </c>
      <c r="D415" s="51">
        <f t="shared" ref="D415:E415" si="114">IF(D413&gt;=D412,D413-D412,0)</f>
        <v>14661.219999999972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67928.820000000007</v>
      </c>
      <c r="E416" s="51">
        <f t="shared" si="115"/>
        <v>53144.2</v>
      </c>
      <c r="F416" s="52">
        <f t="shared" si="81"/>
        <v>78.235129065984054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1463669.87</v>
      </c>
      <c r="E639" s="51">
        <f t="shared" si="180"/>
        <v>1769526.86</v>
      </c>
      <c r="F639" s="52">
        <f t="shared" si="119"/>
        <v>120.89658305257045</v>
      </c>
    </row>
    <row r="640" spans="1:6" ht="12.75" customHeight="1" x14ac:dyDescent="0.2">
      <c r="A640" s="53" t="s">
        <v>608</v>
      </c>
      <c r="B640" s="85" t="s">
        <v>1277</v>
      </c>
      <c r="C640" s="50" t="s">
        <v>1278</v>
      </c>
      <c r="D640" s="51">
        <f t="shared" ref="D640:E640" si="181">D413+D528</f>
        <v>1478331.09</v>
      </c>
      <c r="E640" s="51">
        <f t="shared" si="181"/>
        <v>1767920.89</v>
      </c>
      <c r="F640" s="52">
        <f t="shared" si="119"/>
        <v>119.58896771899722</v>
      </c>
    </row>
    <row r="641" spans="1:6" ht="12.75" customHeight="1" x14ac:dyDescent="0.2">
      <c r="A641" s="53" t="s">
        <v>608</v>
      </c>
      <c r="B641" s="85" t="s">
        <v>1279</v>
      </c>
      <c r="C641" s="50" t="s">
        <v>1280</v>
      </c>
      <c r="D641" s="51">
        <f t="shared" ref="D641:E641" si="182">IF(D639&gt;=D640,D639-D640,0)</f>
        <v>0</v>
      </c>
      <c r="E641" s="51">
        <f t="shared" si="182"/>
        <v>1605.9700000002049</v>
      </c>
      <c r="F641" s="52" t="str">
        <f t="shared" si="119"/>
        <v>-</v>
      </c>
    </row>
    <row r="642" spans="1:6" ht="12.75" customHeight="1" x14ac:dyDescent="0.2">
      <c r="A642" s="53" t="s">
        <v>608</v>
      </c>
      <c r="B642" s="85" t="s">
        <v>1281</v>
      </c>
      <c r="C642" s="50" t="s">
        <v>1282</v>
      </c>
      <c r="D642" s="51">
        <f t="shared" ref="D642:E642" si="183">IF(D640&gt;=D639,D640-D639,0)</f>
        <v>14661.219999999972</v>
      </c>
      <c r="E642" s="51">
        <f t="shared" si="183"/>
        <v>0</v>
      </c>
      <c r="F642" s="52">
        <f t="shared" si="119"/>
        <v>0</v>
      </c>
    </row>
    <row r="643" spans="1:6" ht="24" x14ac:dyDescent="0.2">
      <c r="A643" s="60" t="s">
        <v>1283</v>
      </c>
      <c r="B643" s="85" t="s">
        <v>1284</v>
      </c>
      <c r="C643" s="61" t="s">
        <v>1283</v>
      </c>
      <c r="D643" s="51">
        <f t="shared" ref="D643:E643" si="184">IF(D416-D417+D637-D638&gt;=0,D416-D417+D637-D638,0)</f>
        <v>67928.820000000007</v>
      </c>
      <c r="E643" s="51">
        <f t="shared" si="184"/>
        <v>53144.2</v>
      </c>
      <c r="F643" s="52">
        <f t="shared" si="119"/>
        <v>78.235129065984054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53267.600000000035</v>
      </c>
      <c r="E645" s="51">
        <f t="shared" si="186"/>
        <v>54750.170000000202</v>
      </c>
      <c r="F645" s="52">
        <f t="shared" si="119"/>
        <v>102.78324910452163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84789.88</v>
      </c>
      <c r="E647" s="243">
        <v>92022.98</v>
      </c>
      <c r="F647" s="57">
        <f t="shared" si="119"/>
        <v>108.53061709722904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71803.5</v>
      </c>
      <c r="E649" s="242">
        <v>52115.96</v>
      </c>
      <c r="F649" s="52">
        <f t="shared" ref="F649:F724" si="188">IF(D649&lt;&gt;0,IF(E649/D649&gt;=100,"&gt;&gt;100",E649/D649*100),"-")</f>
        <v>72.581364418169031</v>
      </c>
    </row>
    <row r="650" spans="1:6" ht="12.75" customHeight="1" x14ac:dyDescent="0.2">
      <c r="A650" s="53" t="s">
        <v>1296</v>
      </c>
      <c r="B650" s="85" t="s">
        <v>1297</v>
      </c>
      <c r="C650" s="50" t="s">
        <v>1296</v>
      </c>
      <c r="D650" s="242">
        <v>1499659.01</v>
      </c>
      <c r="E650" s="242">
        <v>1813301.06</v>
      </c>
      <c r="F650" s="52">
        <f t="shared" si="188"/>
        <v>120.91422436090988</v>
      </c>
    </row>
    <row r="651" spans="1:6" ht="12.75" customHeight="1" x14ac:dyDescent="0.2">
      <c r="A651" s="53" t="s">
        <v>1298</v>
      </c>
      <c r="B651" s="85" t="s">
        <v>1299</v>
      </c>
      <c r="C651" s="50" t="s">
        <v>1298</v>
      </c>
      <c r="D651" s="242">
        <v>1519346.55</v>
      </c>
      <c r="E651" s="242">
        <v>1804099.31</v>
      </c>
      <c r="F651" s="52">
        <f t="shared" si="188"/>
        <v>118.74179133127988</v>
      </c>
    </row>
    <row r="652" spans="1:6" ht="24" x14ac:dyDescent="0.2">
      <c r="A652" s="53">
        <v>11</v>
      </c>
      <c r="B652" s="85" t="s">
        <v>1300</v>
      </c>
      <c r="C652" s="50" t="s">
        <v>1301</v>
      </c>
      <c r="D652" s="51">
        <f t="shared" ref="D652:E652" si="189">+D649+D650-D651</f>
        <v>52115.959999999963</v>
      </c>
      <c r="E652" s="51">
        <f t="shared" si="189"/>
        <v>61317.709999999963</v>
      </c>
      <c r="F652" s="52">
        <f t="shared" si="188"/>
        <v>117.65629952897348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57</v>
      </c>
      <c r="E654" s="262">
        <v>54</v>
      </c>
      <c r="F654" s="52">
        <f t="shared" si="188"/>
        <v>94.73684210526315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700.23</v>
      </c>
      <c r="E670" s="242">
        <v>359.83</v>
      </c>
      <c r="F670" s="52">
        <f t="shared" si="188"/>
        <v>51.387401282435761</v>
      </c>
    </row>
    <row r="671" spans="1:6" ht="24" x14ac:dyDescent="0.2">
      <c r="A671" s="53">
        <v>63416</v>
      </c>
      <c r="B671" s="232" t="s">
        <v>1339</v>
      </c>
      <c r="C671" s="50" t="s">
        <v>1340</v>
      </c>
      <c r="D671" s="242">
        <v>1579.56</v>
      </c>
      <c r="E671" s="242">
        <v>1892.65</v>
      </c>
      <c r="F671" s="52">
        <f t="shared" si="188"/>
        <v>119.82134265238422</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943735.18</v>
      </c>
      <c r="E675" s="242">
        <v>1042704.44</v>
      </c>
      <c r="F675" s="52">
        <f t="shared" si="188"/>
        <v>110.48697368683446</v>
      </c>
    </row>
    <row r="676" spans="1:6" ht="24" x14ac:dyDescent="0.2">
      <c r="A676" s="53">
        <v>63613</v>
      </c>
      <c r="B676" s="232" t="s">
        <v>1349</v>
      </c>
      <c r="C676" s="50" t="s">
        <v>1350</v>
      </c>
      <c r="D676" s="242">
        <v>8188.48</v>
      </c>
      <c r="E676" s="242">
        <v>2920</v>
      </c>
      <c r="F676" s="52">
        <f t="shared" si="188"/>
        <v>35.65985384344836</v>
      </c>
    </row>
    <row r="677" spans="1:6" ht="24" x14ac:dyDescent="0.2">
      <c r="A677" s="53">
        <v>63622</v>
      </c>
      <c r="B677" s="232" t="s">
        <v>1351</v>
      </c>
      <c r="C677" s="50" t="s">
        <v>1352</v>
      </c>
      <c r="D677" s="242">
        <v>530.89</v>
      </c>
      <c r="E677" s="242">
        <v>531</v>
      </c>
      <c r="F677" s="52">
        <f t="shared" si="188"/>
        <v>100.02071992314792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5039.49</v>
      </c>
      <c r="E694" s="242">
        <v>29104.799999999999</v>
      </c>
      <c r="F694" s="52">
        <f t="shared" si="188"/>
        <v>577.53463148056653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2083.7800000000002</v>
      </c>
      <c r="F716" s="52" t="str">
        <f t="shared" si="188"/>
        <v>-</v>
      </c>
    </row>
    <row r="717" spans="1:6" ht="12.75" customHeight="1" x14ac:dyDescent="0.2">
      <c r="A717" s="53">
        <v>31215</v>
      </c>
      <c r="B717" s="85" t="s">
        <v>1413</v>
      </c>
      <c r="C717" s="50" t="s">
        <v>1414</v>
      </c>
      <c r="D717" s="242">
        <v>1400.24</v>
      </c>
      <c r="E717" s="242">
        <v>3162.71</v>
      </c>
      <c r="F717" s="52">
        <f t="shared" si="188"/>
        <v>225.86913671941952</v>
      </c>
    </row>
    <row r="718" spans="1:6" ht="12.75" customHeight="1" x14ac:dyDescent="0.2">
      <c r="A718" s="53">
        <v>32121</v>
      </c>
      <c r="B718" s="85" t="s">
        <v>1415</v>
      </c>
      <c r="C718" s="50" t="s">
        <v>1416</v>
      </c>
      <c r="D718" s="242">
        <v>34799.699999999997</v>
      </c>
      <c r="E718" s="242">
        <v>37029.699999999997</v>
      </c>
      <c r="F718" s="52">
        <f t="shared" si="188"/>
        <v>106.40810121926339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22168.81</v>
      </c>
      <c r="E722" s="242">
        <v>29023.65</v>
      </c>
      <c r="F722" s="52">
        <f t="shared" si="188"/>
        <v>130.92110041089259</v>
      </c>
    </row>
    <row r="723" spans="1:6" ht="12.75" customHeight="1" x14ac:dyDescent="0.2">
      <c r="A723" s="53" t="s">
        <v>1425</v>
      </c>
      <c r="B723" s="85" t="s">
        <v>1426</v>
      </c>
      <c r="C723" s="50" t="s">
        <v>1425</v>
      </c>
      <c r="D723" s="242">
        <v>19.91</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D244" sqref="D24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367907.24999999994</v>
      </c>
      <c r="E6" s="229">
        <f t="shared" si="0"/>
        <v>385095.36</v>
      </c>
      <c r="F6" s="230">
        <f t="shared" ref="F6:F260" si="1">IF(D6&gt;0,IF(E6/D6&gt;=100,"&gt;&gt;100",E6/D6*100),"-")</f>
        <v>104.67185955155817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223945.03999999992</v>
      </c>
      <c r="E7" s="104">
        <f t="shared" si="2"/>
        <v>223184.20999999996</v>
      </c>
      <c r="F7" s="93">
        <f t="shared" si="1"/>
        <v>99.6602603924606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223945.03999999992</v>
      </c>
      <c r="E12" s="104">
        <f t="shared" si="3"/>
        <v>223184.20999999996</v>
      </c>
      <c r="F12" s="93">
        <f t="shared" si="1"/>
        <v>99.6602603924606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186133.39999999997</v>
      </c>
      <c r="E13" s="104">
        <f t="shared" si="4"/>
        <v>179566.02000000002</v>
      </c>
      <c r="F13" s="93">
        <f t="shared" si="1"/>
        <v>96.471681063151507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515356.93</v>
      </c>
      <c r="E15" s="247">
        <v>515356.93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329223.53000000003</v>
      </c>
      <c r="E18" s="247">
        <v>335790.91</v>
      </c>
      <c r="F18" s="93">
        <f t="shared" si="1"/>
        <v>101.9948088157611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34497.589999999967</v>
      </c>
      <c r="E19" s="104">
        <f t="shared" si="5"/>
        <v>40290.619999999937</v>
      </c>
      <c r="F19" s="93">
        <f t="shared" si="1"/>
        <v>116.79256435014729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170031.7</v>
      </c>
      <c r="E20" s="247">
        <v>189641.76</v>
      </c>
      <c r="F20" s="93">
        <f t="shared" si="1"/>
        <v>111.53317881312719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7067.02</v>
      </c>
      <c r="E21" s="247">
        <v>7067.01</v>
      </c>
      <c r="F21" s="93">
        <f t="shared" si="1"/>
        <v>99.999858497641142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825.01</v>
      </c>
      <c r="E22" s="247">
        <v>825.02</v>
      </c>
      <c r="F22" s="93">
        <f t="shared" si="1"/>
        <v>100.00121210651992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721.36</v>
      </c>
      <c r="E23" s="247">
        <v>721.36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7871.77</v>
      </c>
      <c r="E24" s="247">
        <v>7871.77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2381.09</v>
      </c>
      <c r="E25" s="247">
        <v>2381.12</v>
      </c>
      <c r="F25" s="93">
        <f t="shared" si="1"/>
        <v>100.00125992717619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73633.95</v>
      </c>
      <c r="E26" s="247">
        <v>75138.899999999994</v>
      </c>
      <c r="F26" s="93">
        <f t="shared" si="1"/>
        <v>102.04382625134194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228034.31</v>
      </c>
      <c r="E28" s="247">
        <v>243356.32</v>
      </c>
      <c r="F28" s="93">
        <f t="shared" si="1"/>
        <v>106.71916870755108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3314.0499999999993</v>
      </c>
      <c r="E35" s="104">
        <f t="shared" si="7"/>
        <v>3327.5700000000033</v>
      </c>
      <c r="F35" s="93">
        <f t="shared" si="1"/>
        <v>100.4079600488829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26177.89</v>
      </c>
      <c r="E36" s="247">
        <v>27375.72</v>
      </c>
      <c r="F36" s="93">
        <f t="shared" si="1"/>
        <v>104.5757316575171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3926.65</v>
      </c>
      <c r="E37" s="247">
        <v>3926.65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26790.49</v>
      </c>
      <c r="E40" s="247">
        <v>27974.799999999999</v>
      </c>
      <c r="F40" s="93">
        <f t="shared" si="1"/>
        <v>104.4206358301024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6045.32</v>
      </c>
      <c r="E47" s="247">
        <v>6045.28</v>
      </c>
      <c r="F47" s="93">
        <f t="shared" si="1"/>
        <v>99.999338331138802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6045.32</v>
      </c>
      <c r="E50" s="247">
        <v>6045.28</v>
      </c>
      <c r="F50" s="93">
        <f t="shared" si="1"/>
        <v>99.999338331138802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25318.25</v>
      </c>
      <c r="E54" s="247">
        <v>26344.9</v>
      </c>
      <c r="F54" s="93">
        <f t="shared" si="1"/>
        <v>104.05498010328517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25318.25</v>
      </c>
      <c r="E55" s="247">
        <v>26344.9</v>
      </c>
      <c r="F55" s="93">
        <f t="shared" si="1"/>
        <v>104.05498010328517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143962.21000000002</v>
      </c>
      <c r="E68" s="104">
        <f t="shared" si="13"/>
        <v>161911.15</v>
      </c>
      <c r="F68" s="93">
        <f t="shared" si="1"/>
        <v>112.46781360191676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52115.96</v>
      </c>
      <c r="E69" s="104">
        <f t="shared" si="14"/>
        <v>61317.71</v>
      </c>
      <c r="F69" s="93">
        <f t="shared" si="1"/>
        <v>117.65629952897348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52115.96</v>
      </c>
      <c r="E70" s="104">
        <f t="shared" si="15"/>
        <v>61317.71</v>
      </c>
      <c r="F70" s="93">
        <f t="shared" si="1"/>
        <v>117.65629952897348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52115.96</v>
      </c>
      <c r="E72" s="247">
        <v>61317.71</v>
      </c>
      <c r="F72" s="93">
        <f t="shared" si="1"/>
        <v>117.65629952897348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5770.4500000000007</v>
      </c>
      <c r="E78" s="104">
        <f>E79+SUM(E82:E84)-E85+E86</f>
        <v>7085.4599999999991</v>
      </c>
      <c r="F78" s="93">
        <f t="shared" si="1"/>
        <v>122.78869065670786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680.27</v>
      </c>
      <c r="E84" s="247">
        <v>680.27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5090.18</v>
      </c>
      <c r="E86" s="247">
        <v>6405.19</v>
      </c>
      <c r="F86" s="93">
        <f t="shared" si="1"/>
        <v>125.83425340557699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1285.92</v>
      </c>
      <c r="E146" s="104">
        <f t="shared" si="26"/>
        <v>1485</v>
      </c>
      <c r="F146" s="93">
        <f t="shared" si="1"/>
        <v>115.48152295632698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1.94</v>
      </c>
      <c r="E148" s="247">
        <v>1.94</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796.34</v>
      </c>
      <c r="E158" s="247">
        <v>995.42</v>
      </c>
      <c r="F158" s="93">
        <f t="shared" si="1"/>
        <v>124.99937212748323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298.63</v>
      </c>
      <c r="E159" s="247">
        <v>298.63</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189.01</v>
      </c>
      <c r="E160" s="247">
        <v>189.01</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84789.88</v>
      </c>
      <c r="E170" s="104">
        <f t="shared" si="29"/>
        <v>92022.98</v>
      </c>
      <c r="F170" s="93">
        <f t="shared" si="1"/>
        <v>108.53061709722904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84789.88</v>
      </c>
      <c r="E171" s="247">
        <v>92022.98</v>
      </c>
      <c r="F171" s="93">
        <f t="shared" si="1"/>
        <v>108.53061709722904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367907.24999999994</v>
      </c>
      <c r="E175" s="104">
        <f t="shared" si="30"/>
        <v>385095.35999999993</v>
      </c>
      <c r="F175" s="93">
        <f t="shared" si="1"/>
        <v>104.67185955155817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90036.349999999991</v>
      </c>
      <c r="E176" s="104">
        <f t="shared" si="31"/>
        <v>106304.65999999999</v>
      </c>
      <c r="F176" s="93">
        <f t="shared" si="1"/>
        <v>118.06860229229639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90036.349999999991</v>
      </c>
      <c r="E177" s="104">
        <f t="shared" si="32"/>
        <v>105763.48</v>
      </c>
      <c r="F177" s="93">
        <f t="shared" si="1"/>
        <v>117.46753394601181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80293.25</v>
      </c>
      <c r="E178" s="247">
        <v>88452.37</v>
      </c>
      <c r="F178" s="93">
        <f t="shared" si="1"/>
        <v>110.16165119732979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4606.93</v>
      </c>
      <c r="E179" s="247">
        <v>10719.6</v>
      </c>
      <c r="F179" s="93">
        <f t="shared" si="1"/>
        <v>232.68423874467379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115.05</v>
      </c>
      <c r="E180" s="104">
        <f t="shared" si="33"/>
        <v>47.81</v>
      </c>
      <c r="F180" s="93">
        <f t="shared" si="1"/>
        <v>41.555845284658851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115.05</v>
      </c>
      <c r="E183" s="247">
        <v>47.81</v>
      </c>
      <c r="F183" s="93">
        <f t="shared" si="1"/>
        <v>41.555845284658851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5021.12</v>
      </c>
      <c r="E188" s="247">
        <v>6543.7</v>
      </c>
      <c r="F188" s="93">
        <f t="shared" si="1"/>
        <v>130.32351347906445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541.17999999999995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277870.89999999997</v>
      </c>
      <c r="E237" s="104">
        <f t="shared" si="41"/>
        <v>278790.69999999995</v>
      </c>
      <c r="F237" s="93">
        <f t="shared" si="1"/>
        <v>100.3310170298509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223945</v>
      </c>
      <c r="E238" s="104">
        <f t="shared" si="42"/>
        <v>223184.16999999998</v>
      </c>
      <c r="F238" s="93">
        <f t="shared" si="1"/>
        <v>99.660260331777877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223945</v>
      </c>
      <c r="E239" s="104">
        <f t="shared" si="43"/>
        <v>223184.16999999998</v>
      </c>
      <c r="F239" s="93">
        <f t="shared" si="1"/>
        <v>99.660260331777877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143334.94</v>
      </c>
      <c r="E240" s="247">
        <v>137208.85999999999</v>
      </c>
      <c r="F240" s="93">
        <f t="shared" si="1"/>
        <v>95.726038605799801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80610.06</v>
      </c>
      <c r="E241" s="247">
        <v>85975.31</v>
      </c>
      <c r="F241" s="93">
        <f t="shared" si="1"/>
        <v>106.65580697992286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53267.6</v>
      </c>
      <c r="E245" s="104">
        <f t="shared" si="45"/>
        <v>54750.17</v>
      </c>
      <c r="F245" s="93">
        <f t="shared" si="1"/>
        <v>102.78324910452132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64528.84</v>
      </c>
      <c r="E246" s="104">
        <f t="shared" si="46"/>
        <v>76746.23</v>
      </c>
      <c r="F246" s="93">
        <f t="shared" si="1"/>
        <v>118.93322427615311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64528.84</v>
      </c>
      <c r="E247" s="247">
        <v>76746.23</v>
      </c>
      <c r="F247" s="93">
        <f t="shared" si="1"/>
        <v>118.93322427615311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11261.24</v>
      </c>
      <c r="E250" s="104">
        <f t="shared" si="47"/>
        <v>21996.06</v>
      </c>
      <c r="F250" s="93">
        <f t="shared" si="1"/>
        <v>195.32538157432043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11261.24</v>
      </c>
      <c r="E252" s="247">
        <v>21996.06</v>
      </c>
      <c r="F252" s="93">
        <f t="shared" si="1"/>
        <v>195.32538157432043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658.3</v>
      </c>
      <c r="E255" s="247">
        <v>856.36</v>
      </c>
      <c r="F255" s="93">
        <f t="shared" si="1"/>
        <v>130.08658666261584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22514.58</v>
      </c>
      <c r="E259" s="104">
        <f t="shared" si="49"/>
        <v>21320.11</v>
      </c>
      <c r="F259" s="93">
        <f t="shared" si="1"/>
        <v>94.694682290320316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22514.58</v>
      </c>
      <c r="E260" s="248">
        <v>21320.11</v>
      </c>
      <c r="F260" s="97">
        <f t="shared" si="1"/>
        <v>94.694682290320316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1285.92</v>
      </c>
      <c r="E265" s="247">
        <v>1485</v>
      </c>
      <c r="F265" s="93">
        <f t="shared" si="50"/>
        <v>115.48152295632698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4237.0200000000004</v>
      </c>
      <c r="E268" s="247">
        <v>5758.58</v>
      </c>
      <c r="F268" s="93">
        <f t="shared" si="50"/>
        <v>135.91108845367734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646</v>
      </c>
      <c r="E269" s="247">
        <v>646</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207.16</v>
      </c>
      <c r="E271" s="247">
        <v>0.61</v>
      </c>
      <c r="F271" s="93">
        <f t="shared" si="50"/>
        <v>0.29445838965051169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90036.35</v>
      </c>
      <c r="E288" s="247">
        <v>105763.48</v>
      </c>
      <c r="F288" s="93">
        <f t="shared" si="50"/>
        <v>117.4675339460118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541.17999999999995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138.1</v>
      </c>
      <c r="E295" s="247">
        <v>139.12</v>
      </c>
      <c r="F295" s="93">
        <f t="shared" si="50"/>
        <v>100.73859522085446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4883.0200000000004</v>
      </c>
      <c r="E298" s="247">
        <v>6404.58</v>
      </c>
      <c r="F298" s="93">
        <f t="shared" si="50"/>
        <v>131.16022461509473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34" sqref="D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1478331.09</v>
      </c>
      <c r="E114" s="81">
        <f t="shared" si="22"/>
        <v>1767920.89</v>
      </c>
      <c r="F114" s="63">
        <f t="shared" si="1"/>
        <v>119.58896771899722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1478331.09</v>
      </c>
      <c r="E118" s="81">
        <f t="shared" si="24"/>
        <v>1767920.89</v>
      </c>
      <c r="F118" s="63">
        <f t="shared" si="1"/>
        <v>119.58896771899722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1478331.09</v>
      </c>
      <c r="E120" s="249">
        <v>1767920.89</v>
      </c>
      <c r="F120" s="63">
        <f t="shared" si="1"/>
        <v>119.58896771899722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1478331.09</v>
      </c>
      <c r="E141" s="106">
        <f t="shared" si="28"/>
        <v>1767920.89</v>
      </c>
      <c r="F141" s="82">
        <f t="shared" si="1"/>
        <v>119.58896771899722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3"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315.88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315.88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315.88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315.88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G102" sqref="G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90036.35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2777742.1999999997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2755746.1399999997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2038032.41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712663.35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1509.17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3541.21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21996.06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2761473.89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2740019.0100000002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2029873.29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706550.68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1576.41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2018.63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21454.880000000001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106304.65999999968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106304.65999999999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105763.48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541.17999999999995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4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17370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2024-01-30T12:38:33Z</cp:lastPrinted>
  <dcterms:created xsi:type="dcterms:W3CDTF">2022-04-01T05:14:30Z</dcterms:created>
  <dcterms:modified xsi:type="dcterms:W3CDTF">2024-01-30T12:38:35Z</dcterms:modified>
</cp:coreProperties>
</file>